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435" firstSheet="2" activeTab="8"/>
  </bookViews>
  <sheets>
    <sheet name="Đổi mới thiết bị" sheetId="1" r:id="rId1"/>
    <sheet name="NK NLTL SXXK&amp;GCXK NL" sheetId="2" r:id="rId2"/>
    <sheet name="NK NLTL SXXK&amp;GCXK TL" sheetId="3" r:id="rId3"/>
    <sheet name="CTNK NLTL" sheetId="4" r:id="rId4"/>
    <sheet name="SXSPTL" sheetId="5" r:id="rId5"/>
    <sheet name="NK MMTB" sheetId="6" r:id="rId6"/>
    <sheet name="CBNLTL" sheetId="7" r:id="rId7"/>
    <sheet name="GCNĐKTCTL" sheetId="8" r:id="rId8"/>
    <sheet name="NLTL" sheetId="9" r:id="rId9"/>
  </sheets>
  <definedNames/>
  <calcPr fullCalcOnLoad="1"/>
</workbook>
</file>

<file path=xl/sharedStrings.xml><?xml version="1.0" encoding="utf-8"?>
<sst xmlns="http://schemas.openxmlformats.org/spreadsheetml/2006/main" count="797" uniqueCount="86">
  <si>
    <t>STT</t>
  </si>
  <si>
    <t>TỔNG</t>
  </si>
  <si>
    <t>Chuẩn bị hồ sơ</t>
  </si>
  <si>
    <t>Phí</t>
  </si>
  <si>
    <t>Lệ phí</t>
  </si>
  <si>
    <t>Ghi chú</t>
  </si>
  <si>
    <t>Khác</t>
  </si>
  <si>
    <t>Nộp hồ sơ</t>
  </si>
  <si>
    <t>Trực tiếp</t>
  </si>
  <si>
    <t>Nhận kết quả</t>
  </si>
  <si>
    <t>I.</t>
  </si>
  <si>
    <t>II.</t>
  </si>
  <si>
    <t>CHI PHÍ TUÂN THỦ THỦ TỤC HÀNH CHÍNH</t>
  </si>
  <si>
    <t>III.</t>
  </si>
  <si>
    <t>Các công việc 
khi thực hiện TTHC</t>
  </si>
  <si>
    <t>Số lượng đối tượng tuân thủ/01 năm</t>
  </si>
  <si>
    <t>* Ghi chú: Số liệu trong Bảng tính chỉ mang tính chất minh họa.</t>
  </si>
  <si>
    <t>Các hoạt động/ cách thức thực hiện cụ thể</t>
  </si>
  <si>
    <t>Số lần thực hiện/ 01 năm</t>
  </si>
  <si>
    <t>Bưu điện</t>
  </si>
  <si>
    <t>Internet</t>
  </si>
  <si>
    <t>Nộp phí, lệ phí, chi phí khác</t>
  </si>
  <si>
    <t>Chi phí khác</t>
  </si>
  <si>
    <t>3.3</t>
  </si>
  <si>
    <t>3.2</t>
  </si>
  <si>
    <t>3.1</t>
  </si>
  <si>
    <t xml:space="preserve">SO SÁNH CHI PHÍ </t>
  </si>
  <si>
    <r>
      <t xml:space="preserve">Thời gian thực hiện </t>
    </r>
    <r>
      <rPr>
        <sz val="12"/>
        <color indexed="8"/>
        <rFont val="Times New Roman"/>
        <family val="1"/>
      </rPr>
      <t>(giờ)</t>
    </r>
  </si>
  <si>
    <r>
      <rPr>
        <b/>
        <sz val="12"/>
        <color indexed="8"/>
        <rFont val="Times New Roman"/>
        <family val="1"/>
      </rPr>
      <t>Mức TNBQ/ 01 giờ làm việc</t>
    </r>
    <r>
      <rPr>
        <sz val="12"/>
        <color indexed="8"/>
        <rFont val="Times New Roman"/>
        <family val="1"/>
      </rPr>
      <t xml:space="preserve"> (đồng)</t>
    </r>
  </si>
  <si>
    <r>
      <t xml:space="preserve">Mức chi phí thuê tư vấn, dịch vụ </t>
    </r>
    <r>
      <rPr>
        <sz val="12"/>
        <color indexed="8"/>
        <rFont val="Times New Roman"/>
        <family val="1"/>
      </rPr>
      <t>(đồng)</t>
    </r>
  </si>
  <si>
    <r>
      <t xml:space="preserve">Mức phí, lệ phí, chi phí khác </t>
    </r>
    <r>
      <rPr>
        <sz val="12"/>
        <color indexed="8"/>
        <rFont val="Times New Roman"/>
        <family val="1"/>
      </rPr>
      <t>(đồng)</t>
    </r>
  </si>
  <si>
    <r>
      <t xml:space="preserve">Chi phí thực hiện TTHC </t>
    </r>
    <r>
      <rPr>
        <sz val="12"/>
        <color indexed="8"/>
        <rFont val="Times New Roman"/>
        <family val="1"/>
      </rPr>
      <t>(đồng)</t>
    </r>
  </si>
  <si>
    <r>
      <t xml:space="preserve">Tổng chi phí thực hiện TTHC/
01 năm </t>
    </r>
    <r>
      <rPr>
        <sz val="12"/>
        <color indexed="8"/>
        <rFont val="Times New Roman"/>
        <family val="1"/>
      </rPr>
      <t>(đồng)</t>
    </r>
  </si>
  <si>
    <r>
      <rPr>
        <b/>
        <sz val="12"/>
        <color indexed="8"/>
        <rFont val="Times New Roman"/>
        <family val="1"/>
      </rPr>
      <t>Chuẩn bị, phục vụ việc kiểm tra, đánh giá c ủa cơ quan có thẩm quyền</t>
    </r>
    <r>
      <rPr>
        <sz val="12"/>
        <color indexed="8"/>
        <rFont val="Times New Roman"/>
        <family val="1"/>
      </rPr>
      <t xml:space="preserve"> (nếu có)</t>
    </r>
  </si>
  <si>
    <r>
      <rPr>
        <b/>
        <sz val="12"/>
        <color indexed="8"/>
        <rFont val="Times New Roman"/>
        <family val="1"/>
      </rPr>
      <t>Công việc khác</t>
    </r>
    <r>
      <rPr>
        <sz val="12"/>
        <color indexed="8"/>
        <rFont val="Times New Roman"/>
        <family val="1"/>
      </rPr>
      <t xml:space="preserve"> (nếu có)</t>
    </r>
  </si>
  <si>
    <r>
      <rPr>
        <b/>
        <sz val="12"/>
        <color indexed="8"/>
        <rFont val="Times New Roman"/>
        <family val="1"/>
      </rPr>
      <t>Chuẩn bị, phục vụ việc kiểm tra, đánh giá của cơ quan có thẩm quyền</t>
    </r>
    <r>
      <rPr>
        <sz val="12"/>
        <color indexed="8"/>
        <rFont val="Times New Roman"/>
        <family val="1"/>
      </rPr>
      <t xml:space="preserve"> (nếu có)</t>
    </r>
  </si>
  <si>
    <t xml:space="preserve">CHI PHÍ  THỰC HIỆN TTHC SAU ĐƠN GIẢN HÓA </t>
  </si>
  <si>
    <t>Theo mẫu quy định</t>
  </si>
  <si>
    <t>Bản sao</t>
  </si>
  <si>
    <t>Doanh nghiệp tự kê khai</t>
  </si>
  <si>
    <t>Doanh nghiệp kê khai</t>
  </si>
  <si>
    <t>Chuẩn bị hồ sơ, thẩm định</t>
  </si>
  <si>
    <t>1.1.</t>
  </si>
  <si>
    <t>Đơn đề nghị cấp Giấy phép mua bán nguyên liệu thuốc lá.</t>
  </si>
  <si>
    <t>Bản sao Giấy chứng nhận đăng ký kinh doanh.</t>
  </si>
  <si>
    <r>
      <t>Bản sao hợp đồng nguyên tắc hoặc
 thỏa thuận nhập khẩu ủy thác nguyên liệu thuốc lá với doanh</t>
    </r>
    <r>
      <rPr>
        <sz val="14"/>
        <color indexed="8"/>
        <rFont val="Times New Roman"/>
        <family val="1"/>
      </rPr>
      <t xml:space="preserve"> </t>
    </r>
    <r>
      <rPr>
        <sz val="14"/>
        <color indexed="8"/>
        <rFont val="Times New Roman"/>
        <family val="1"/>
      </rPr>
      <t>nghiệp sản xuất sản phẩm thuốc lá, doanh nghiệp chế biến nguyên liệu thuốc lá hoặc hợp đồng nguyên tắc hoặc thỏa thuận xuất khẩu ủy thác nguyên liệu thuốc lá với doanh nghiệp đủ điều kiện đầu tư trồng cây thuốc lá, doanh nghiệp chế biến nguyên liệu thuốc lá</t>
    </r>
  </si>
  <si>
    <t xml:space="preserve">    TÊN THỦ TỤC HÀNH CHÍNH: CẤP GIẤY PHÉP CHẾ BIẾN NGUYÊN LIỆU THUỐC LÁ</t>
  </si>
  <si>
    <t>Hồ sơ chứng minh nguồn gốc hợp
 pháp của máy móc thiết bị.</t>
  </si>
  <si>
    <t xml:space="preserve">    TÊN THỦ TỤC HÀNH CHÍNH: Giấy chứng nhận đủ điều kiện đầu tư trồng cây thuốc lá </t>
  </si>
  <si>
    <t>Bảng kê danh sách người trồng cây
 thuốc lá, địa điểm, diện tích có xác nhận của Ủy ban nhân dân cấp xã</t>
  </si>
  <si>
    <t>Bản sao hợp đồng đầu tư trồng cây
 thuốc lá với người trồng cây thuốc lá và bản kê tổng hợp diện tích trồng, dự kiến sản lượng nguyên liệu lá thuốc lá</t>
  </si>
  <si>
    <t>Bản sao Giấy chứng nhận đăng ký
 kinh doanh</t>
  </si>
  <si>
    <t>Đơn đề nghị cấp Giấy chứng nhận 
đủ điều kiện đầu tư trồng cây thuốc lá</t>
  </si>
  <si>
    <t>Bảng kê danh mục máy móc, thiết bị chuyên ngành đồng bộ của công đoạn chế biến nguyên liệu thuốc lá.</t>
  </si>
  <si>
    <t>Bản sao Giấy chứng nhận đăng ký 
doanh nghiệp</t>
  </si>
  <si>
    <t>Đơn đề nghị cấp Giấy phép chế
 biến nguyên liệu thuốc lá.</t>
  </si>
  <si>
    <t xml:space="preserve">    TÊN THỦ TỤC HÀNH CHÍNH: CẤP GIẤY PHÉP MUA BÁN NGUYÊN LIỆU THUỐC LÁ</t>
  </si>
  <si>
    <r>
      <t>Bản sao hợp đồng nguyên tắc hoặc
 thỏa thuận nhập khẩu ủy thác nguyên liệu thuốc lá với doanh</t>
    </r>
    <r>
      <rPr>
        <sz val="14"/>
        <color indexed="8"/>
        <rFont val="Times New Roman"/>
        <family val="1"/>
      </rPr>
      <t xml:space="preserve"> </t>
    </r>
    <r>
      <rPr>
        <sz val="14"/>
        <color indexed="8"/>
        <rFont val="Times New Roman"/>
        <family val="1"/>
      </rPr>
      <t>nghiệp sản xuất sản phẩm thuốc lá, doanh nghiệp chế biến nguyên liệu thuốc lá hoặc hợp đồng nguyên tắc hoặc thỏa thuận xuất khẩu ủy thác nguyên liệu thuốc lá với doanh nghiệp đủ điều kiện đầu tư trồng cây thuốc lá, doanh nghiệp chế biến nguyên liệu thuốc lá</t>
    </r>
  </si>
  <si>
    <t xml:space="preserve">    TÊN THỦ TỤC HÀNH CHÍNH: CẤP GIẤY PHÉP SẢN XUẤT SẢN PHẨM THUỐC LÁ</t>
  </si>
  <si>
    <t>Đơn đề nghị cấp Giấy phép sản xuất sản
 phẩm thuốc lá</t>
  </si>
  <si>
    <t xml:space="preserve">Bản sao Giấy chứng nhận đăng ký doanh
 nghiệp </t>
  </si>
  <si>
    <t xml:space="preserve">Báo cáo kết quả hoạt động sản xuất, kinh
 doanh của doanh nghiệp trong 03 năm gần nhất (nếu có) và dự kiến sản lượng sản xuất kinh doanh của 05 năm tiếp theo </t>
  </si>
  <si>
    <t>Bảng kê danh mục máy móc, thiết bị cuốn
 điếu thuốc lá và đóng bao thuốc lá (năng lực từng công đoạn quy đổi ra bao 20 điếu tính theo 03 ca/ngày).</t>
  </si>
  <si>
    <t>Hồ sơ chứng minh nguồn gốc hợp pháp 
của máy móc thiết bị.</t>
  </si>
  <si>
    <t>Hợp đồng gia công chế biến sợi, hợp đồng 
dịch vụ kiểm tra chất lượng (nếu có).</t>
  </si>
  <si>
    <t>Bản sao hồ sơ chứng minh đầu tư phát triển
 vùng nguyên liệu thuốc lá</t>
  </si>
  <si>
    <t>Đơn đề nghị nhập khẩu máy móc, thiết bị chuyên ngành thuốc lá.</t>
  </si>
  <si>
    <t>Doanh nghiệp căn cứ nhu cầu đề nghị</t>
  </si>
  <si>
    <t>văn bản đồng ý chủ trương đầu tư, dự án và các văn bản phê duyệt liên quan (nếu có)</t>
  </si>
  <si>
    <t>Đơn đề nghị đăng ký nhu cầu nhập khẩu nguyên liệu thuốc lá và giấy cuốn điếu thuốc lá để sản xuất sản phẩm thuốc lá tiêu thụ trong nước</t>
  </si>
  <si>
    <t>Đơn đề nghị nhập khẩu nguyên liệu thuốc lá và giấy cuốn thuốc lá để sản xuất xuất khẩu hoặc gia công xuất khẩu sản phẩm thuốc lá</t>
  </si>
  <si>
    <t xml:space="preserve">văn bản và dự án đầu tư đề nghị chấp 
thuận chủ trương đầu tư đến Bộ Công Thương. </t>
  </si>
  <si>
    <t xml:space="preserve">Văn bản và dự án đầu tư đề nghị chấp thuận chủ trương đầu tư đến Bộ Công Thương. </t>
  </si>
  <si>
    <t xml:space="preserve">    TÊN THỦ TỤC HÀNH CHÍNH: CẤP PHÉP ĐẦU TƯ ĐỔI MỚI THIẾT BỊ</t>
  </si>
  <si>
    <t xml:space="preserve">    TÊN THỦ TỤC HÀNH CHÍNH: CẤP GIẤY PHÉP NHẬP KHẨU NGUYÊN LIỆU THUỐC LÁ VÀ GIẤY CUỐN ĐIẾU THUỐC LÁ ĐỂ SẢN XUẤT XUẤT KHẨU HOẶC GIA CÔNG XUẤT KHẨU SẢN PHẨM THUỐC LÁ</t>
  </si>
  <si>
    <t xml:space="preserve">    TÊN THỦ TỤC HÀNH CHÍNH: CẤP GIẤY PHÉP NHẬP KHẨU NGUYÊN LIỆU THUỐC LÁ VÀ GIẤY CUỐN ĐIẾU THUỐC LÁ ĐỂ SẢN XUẤT XUẤT KHẨU HOẶC GIA CÔNG XUẤT KHẨU NGUYÊN LIỆU THUỐC LÁ</t>
  </si>
  <si>
    <t xml:space="preserve">    TÊN THỦ TỤC HÀNH CHÍNH: CẤP GIẤY PHÉP NHẬP KHẨU NGUYÊN LIỆU THUỐC LÁ VÀ GIẤY CUỐN ĐIẾU THUỐC LÁ ĐỂ SẢN XUẤT SẢN PHẨM THUỐC LÁ TIÊU THỤ TRONG NƯỚC</t>
  </si>
  <si>
    <t xml:space="preserve">    TÊN THỦ TỤC HÀNH CHÍNH: CẤP GIẤY PHÉP NHẬP KHẨU MÁY MÓC THIẾT BỊ CHUYÊN NGÀNH THUỐC LÁ</t>
  </si>
  <si>
    <t>Bảng kê Danh sách người trồng cây thuốc lá, địa điểm trồng, diện tích thửa đất trồng có xác nhận của Sở Công Thương và Ủy ban nhân dân cấp xã/phường.</t>
  </si>
  <si>
    <t xml:space="preserve">BIỂU MẪU TÍNH CHI PHÍ TUÂN THỦ THỦ TỤC HÀNH CHÍNH (BIỂU MẪU 03/SCM-KSTT) </t>
  </si>
  <si>
    <t>BỘ CÔNG THƯƠNG</t>
  </si>
  <si>
    <t xml:space="preserve">(Ban hành kèm theo Thông tư số 07/2014/TT-BTP ngày 24 tháng 02 năm 2014 của Bộ trưởng Bộ Tư pháp) </t>
  </si>
  <si>
    <t>CHI PHÍ THỰC HIỆN TTHC HIỆN TẠI HOẶC DỰ KIẾN BAN HÀNH MỚI</t>
  </si>
  <si>
    <t>CHI PHÍ TUÂN THỦ TỤC HÀNH CHÍNH</t>
  </si>
  <si>
    <t xml:space="preserve">(Ban hành kèm theo Thông tư số 07/2014/TT-BTP ngày 24 tháng 02 năm 2014 của Bộ trưởng Bộ Tư pháp)  </t>
  </si>
  <si>
    <t xml:space="preserve">BIỂU MẪU TÍNH CHI PHÍ TUÂN THỦ THỦ TỤC HÀNH CHÍNH (BIỂU MẪU 03/SCM-KSTT)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</si>
</sst>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 numFmtId="182" formatCode="#,##0.0"/>
    <numFmt numFmtId="183" formatCode="#,##0;[Red]#,##0"/>
    <numFmt numFmtId="184" formatCode="0.0;[Red]0.0"/>
    <numFmt numFmtId="185" formatCode="&quot;Yes&quot;;&quot;Yes&quot;;&quot;No&quot;"/>
    <numFmt numFmtId="186" formatCode="&quot;True&quot;;&quot;True&quot;;&quot;False&quot;"/>
    <numFmt numFmtId="187" formatCode="&quot;On&quot;;&quot;On&quot;;&quot;Off&quot;"/>
    <numFmt numFmtId="188" formatCode="[$€-2]\ #,##0.00_);[Red]\([$€-2]\ #,##0.00\)"/>
    <numFmt numFmtId="189" formatCode="[$-409]dd\ mmmm\,\ yyyy"/>
    <numFmt numFmtId="190" formatCode="[$-409]h:mm:ss\ am/pm"/>
  </numFmts>
  <fonts count="69">
    <font>
      <sz val="11"/>
      <color theme="1"/>
      <name val="Calibri"/>
      <family val="2"/>
    </font>
    <font>
      <sz val="11"/>
      <color indexed="8"/>
      <name val="Calibri"/>
      <family val="2"/>
    </font>
    <font>
      <b/>
      <sz val="12"/>
      <color indexed="8"/>
      <name val="Times New Roman"/>
      <family val="1"/>
    </font>
    <font>
      <sz val="12"/>
      <color indexed="8"/>
      <name val="Times New Roman"/>
      <family val="1"/>
    </font>
    <font>
      <b/>
      <sz val="12"/>
      <name val="Times New Roman"/>
      <family val="1"/>
    </font>
    <font>
      <sz val="12"/>
      <name val="Times New Roman"/>
      <family val="1"/>
    </font>
    <font>
      <sz val="14"/>
      <color indexed="8"/>
      <name val="Times New Roman"/>
      <family val="1"/>
    </font>
    <font>
      <sz val="8"/>
      <color indexed="8"/>
      <name val="Arial"/>
      <family val="0"/>
    </font>
    <font>
      <i/>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ahoma"/>
      <family val="2"/>
    </font>
    <font>
      <sz val="12"/>
      <color indexed="10"/>
      <name val="Times New Roman"/>
      <family val="1"/>
    </font>
    <font>
      <sz val="12"/>
      <color indexed="9"/>
      <name val="Times New Roman"/>
      <family val="1"/>
    </font>
    <font>
      <sz val="13"/>
      <color indexed="8"/>
      <name val="Times New Roman"/>
      <family val="1"/>
    </font>
    <font>
      <sz val="11"/>
      <color indexed="8"/>
      <name val="Times New Roman"/>
      <family val="1"/>
    </font>
    <font>
      <b/>
      <i/>
      <sz val="13"/>
      <color indexed="8"/>
      <name val="Times New Roman"/>
      <family val="1"/>
    </font>
    <font>
      <b/>
      <sz val="14"/>
      <color indexed="8"/>
      <name val="Times New Roman"/>
      <family val="1"/>
    </font>
    <font>
      <b/>
      <sz val="13"/>
      <color indexed="8"/>
      <name val="Times New Roman"/>
      <family val="1"/>
    </font>
    <font>
      <i/>
      <sz val="14"/>
      <color indexed="8"/>
      <name val="Times New Roman"/>
      <family val="1"/>
    </font>
    <font>
      <b/>
      <sz val="14"/>
      <color indexed="8"/>
      <name val="Cambri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ahoma"/>
      <family val="2"/>
    </font>
    <font>
      <sz val="12"/>
      <color theme="1"/>
      <name val="Times New Roman"/>
      <family val="1"/>
    </font>
    <font>
      <sz val="12"/>
      <color rgb="FFFF0000"/>
      <name val="Times New Roman"/>
      <family val="1"/>
    </font>
    <font>
      <b/>
      <sz val="12"/>
      <color theme="1"/>
      <name val="Times New Roman"/>
      <family val="1"/>
    </font>
    <font>
      <sz val="12"/>
      <color theme="0"/>
      <name val="Times New Roman"/>
      <family val="1"/>
    </font>
    <font>
      <sz val="13"/>
      <color theme="1"/>
      <name val="Times New Roman"/>
      <family val="1"/>
    </font>
    <font>
      <sz val="12"/>
      <color rgb="FF000000"/>
      <name val="Times New Roman"/>
      <family val="1"/>
    </font>
    <font>
      <b/>
      <sz val="12"/>
      <color rgb="FF000000"/>
      <name val="Times New Roman"/>
      <family val="1"/>
    </font>
    <font>
      <sz val="14"/>
      <color theme="1"/>
      <name val="Times New Roman"/>
      <family val="1"/>
    </font>
    <font>
      <sz val="11"/>
      <color theme="1"/>
      <name val="Times New Roman"/>
      <family val="1"/>
    </font>
    <font>
      <b/>
      <i/>
      <sz val="13"/>
      <color theme="1"/>
      <name val="Times New Roman"/>
      <family val="1"/>
    </font>
    <font>
      <b/>
      <sz val="14"/>
      <color theme="1"/>
      <name val="Times New Roman"/>
      <family val="1"/>
    </font>
    <font>
      <b/>
      <sz val="13"/>
      <color theme="1"/>
      <name val="Times New Roman"/>
      <family val="1"/>
    </font>
    <font>
      <i/>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medium"/>
      <top style="medium"/>
      <bottom style="medium"/>
    </border>
    <border>
      <left style="medium"/>
      <right style="medium"/>
      <top>
        <color indexed="63"/>
      </top>
      <bottom style="medium"/>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3">
    <xf numFmtId="0" fontId="0" fillId="0" borderId="0" xfId="0" applyFont="1" applyAlignment="1">
      <alignment/>
    </xf>
    <xf numFmtId="0" fontId="55" fillId="0" borderId="0" xfId="0" applyFont="1" applyFill="1" applyAlignment="1">
      <alignment vertical="center"/>
    </xf>
    <xf numFmtId="0" fontId="56" fillId="0" borderId="0" xfId="0" applyFont="1" applyFill="1" applyAlignment="1">
      <alignment vertical="center"/>
    </xf>
    <xf numFmtId="0" fontId="4" fillId="0" borderId="10"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181" fontId="2" fillId="0" borderId="11" xfId="0" applyNumberFormat="1" applyFont="1" applyFill="1" applyBorder="1" applyAlignment="1" applyProtection="1">
      <alignment horizontal="center" vertical="center" wrapText="1"/>
      <protection locked="0"/>
    </xf>
    <xf numFmtId="3" fontId="3" fillId="0" borderId="11" xfId="0" applyNumberFormat="1" applyFont="1" applyFill="1" applyBorder="1" applyAlignment="1" applyProtection="1">
      <alignment horizontal="center" vertical="center" wrapText="1"/>
      <protection locked="0"/>
    </xf>
    <xf numFmtId="4" fontId="2" fillId="0" borderId="12"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quotePrefix="1">
      <alignment horizontal="center" vertical="center" wrapText="1"/>
      <protection locked="0"/>
    </xf>
    <xf numFmtId="0" fontId="2" fillId="0" borderId="14" xfId="0" applyFont="1" applyFill="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184" fontId="3" fillId="0" borderId="14" xfId="0" applyNumberFormat="1" applyFont="1" applyFill="1" applyBorder="1" applyAlignment="1" applyProtection="1">
      <alignment horizontal="right" vertical="center" wrapText="1"/>
      <protection locked="0"/>
    </xf>
    <xf numFmtId="3" fontId="3" fillId="0" borderId="14" xfId="0" applyNumberFormat="1" applyFont="1" applyFill="1" applyBorder="1" applyAlignment="1" applyProtection="1">
      <alignment horizontal="right" vertical="center" wrapText="1"/>
      <protection locked="0"/>
    </xf>
    <xf numFmtId="3" fontId="3" fillId="0" borderId="15" xfId="0" applyNumberFormat="1" applyFont="1" applyFill="1" applyBorder="1" applyAlignment="1" applyProtection="1">
      <alignment horizontal="left" vertical="center" wrapText="1"/>
      <protection locked="0"/>
    </xf>
    <xf numFmtId="0" fontId="3" fillId="0" borderId="13" xfId="0" applyFont="1" applyFill="1" applyBorder="1" applyAlignment="1" applyProtection="1">
      <alignment horizontal="center" vertical="center" wrapText="1"/>
      <protection locked="0"/>
    </xf>
    <xf numFmtId="184" fontId="5" fillId="0" borderId="14" xfId="0" applyNumberFormat="1" applyFont="1" applyFill="1" applyBorder="1" applyAlignment="1" applyProtection="1">
      <alignment horizontal="right" vertical="center" wrapText="1"/>
      <protection hidden="1" locked="0"/>
    </xf>
    <xf numFmtId="0" fontId="3" fillId="0" borderId="13" xfId="0" applyFont="1" applyFill="1" applyBorder="1" applyAlignment="1" applyProtection="1" quotePrefix="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5" fillId="0" borderId="13" xfId="0" applyNumberFormat="1"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184" fontId="2" fillId="0" borderId="17" xfId="0" applyNumberFormat="1" applyFont="1" applyFill="1" applyBorder="1" applyAlignment="1" applyProtection="1">
      <alignment horizontal="right" vertical="center" wrapText="1"/>
      <protection locked="0"/>
    </xf>
    <xf numFmtId="3" fontId="2" fillId="0" borderId="17" xfId="0" applyNumberFormat="1" applyFont="1" applyFill="1" applyBorder="1" applyAlignment="1" applyProtection="1">
      <alignment horizontal="right" vertical="center" wrapText="1"/>
      <protection locked="0"/>
    </xf>
    <xf numFmtId="3" fontId="2" fillId="0" borderId="17" xfId="0" applyNumberFormat="1" applyFont="1" applyFill="1" applyBorder="1" applyAlignment="1" applyProtection="1" quotePrefix="1">
      <alignment horizontal="right" vertical="center" wrapText="1"/>
      <protection locked="0"/>
    </xf>
    <xf numFmtId="3" fontId="2" fillId="0" borderId="18" xfId="0" applyNumberFormat="1" applyFont="1" applyFill="1" applyBorder="1" applyAlignment="1" applyProtection="1">
      <alignment horizontal="right" vertical="center" wrapText="1"/>
      <protection locked="0"/>
    </xf>
    <xf numFmtId="0" fontId="3" fillId="0" borderId="0" xfId="0" applyFont="1" applyFill="1" applyAlignment="1">
      <alignment/>
    </xf>
    <xf numFmtId="181" fontId="2" fillId="0" borderId="19"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84" fontId="2" fillId="0" borderId="0" xfId="0" applyNumberFormat="1" applyFont="1" applyFill="1" applyBorder="1" applyAlignment="1" applyProtection="1">
      <alignment horizontal="right" vertical="center" wrapText="1"/>
      <protection locked="0"/>
    </xf>
    <xf numFmtId="3" fontId="2" fillId="0" borderId="0" xfId="0" applyNumberFormat="1" applyFont="1" applyFill="1" applyBorder="1" applyAlignment="1" applyProtection="1">
      <alignment horizontal="right" vertical="center" wrapText="1"/>
      <protection locked="0"/>
    </xf>
    <xf numFmtId="3" fontId="2" fillId="0" borderId="0" xfId="0" applyNumberFormat="1" applyFont="1" applyFill="1" applyBorder="1" applyAlignment="1" applyProtection="1" quotePrefix="1">
      <alignment horizontal="right" vertical="center" wrapText="1"/>
      <protection locked="0"/>
    </xf>
    <xf numFmtId="0" fontId="55" fillId="0" borderId="0" xfId="0" applyFont="1" applyFill="1" applyAlignment="1" applyProtection="1">
      <alignment horizontal="center" vertical="center"/>
      <protection locked="0"/>
    </xf>
    <xf numFmtId="0" fontId="55" fillId="0" borderId="0" xfId="0" applyFont="1" applyFill="1" applyAlignment="1" applyProtection="1">
      <alignment vertical="center"/>
      <protection locked="0"/>
    </xf>
    <xf numFmtId="181" fontId="55" fillId="0" borderId="0" xfId="0" applyNumberFormat="1" applyFont="1" applyFill="1" applyAlignment="1" applyProtection="1">
      <alignment vertical="center"/>
      <protection locked="0"/>
    </xf>
    <xf numFmtId="3" fontId="55" fillId="0" borderId="0" xfId="0" applyNumberFormat="1"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2" fillId="0" borderId="0" xfId="0" applyFont="1" applyFill="1" applyAlignment="1" applyProtection="1">
      <alignment horizontal="left" vertical="center"/>
      <protection locked="0"/>
    </xf>
    <xf numFmtId="3" fontId="56" fillId="0" borderId="14" xfId="0" applyNumberFormat="1" applyFont="1" applyFill="1" applyBorder="1" applyAlignment="1" applyProtection="1">
      <alignment vertical="center"/>
      <protection locked="0"/>
    </xf>
    <xf numFmtId="0" fontId="56" fillId="0" borderId="0" xfId="0" applyFont="1" applyFill="1" applyAlignment="1" applyProtection="1">
      <alignment vertical="center"/>
      <protection locked="0"/>
    </xf>
    <xf numFmtId="0" fontId="56" fillId="0" borderId="14" xfId="0" applyFont="1" applyFill="1" applyBorder="1" applyAlignment="1" applyProtection="1">
      <alignment vertical="center"/>
      <protection locked="0"/>
    </xf>
    <xf numFmtId="0" fontId="56" fillId="0" borderId="0" xfId="0" applyFont="1" applyFill="1" applyAlignment="1" applyProtection="1">
      <alignment horizontal="center" vertical="center"/>
      <protection locked="0"/>
    </xf>
    <xf numFmtId="181" fontId="56" fillId="0" borderId="0" xfId="0" applyNumberFormat="1" applyFont="1" applyFill="1" applyAlignment="1" applyProtection="1">
      <alignment vertical="center"/>
      <protection locked="0"/>
    </xf>
    <xf numFmtId="3" fontId="56" fillId="0" borderId="0" xfId="0" applyNumberFormat="1" applyFont="1" applyFill="1" applyAlignment="1" applyProtection="1">
      <alignment vertical="center"/>
      <protection locked="0"/>
    </xf>
    <xf numFmtId="0" fontId="3" fillId="0" borderId="0" xfId="0" applyFont="1" applyFill="1" applyAlignment="1" applyProtection="1">
      <alignment/>
      <protection locked="0"/>
    </xf>
    <xf numFmtId="0" fontId="57" fillId="0" borderId="0" xfId="0" applyFont="1" applyFill="1" applyAlignment="1" applyProtection="1">
      <alignment/>
      <protection locked="0"/>
    </xf>
    <xf numFmtId="0" fontId="2" fillId="0" borderId="0" xfId="0" applyFont="1" applyFill="1" applyAlignment="1" applyProtection="1">
      <alignment/>
      <protection locked="0"/>
    </xf>
    <xf numFmtId="0" fontId="56" fillId="0" borderId="0" xfId="0" applyFont="1" applyFill="1" applyAlignment="1" applyProtection="1">
      <alignment/>
      <protection locked="0"/>
    </xf>
    <xf numFmtId="0" fontId="58" fillId="0" borderId="0" xfId="0" applyFont="1" applyFill="1" applyAlignment="1" applyProtection="1">
      <alignment vertical="center"/>
      <protection locked="0"/>
    </xf>
    <xf numFmtId="3" fontId="58" fillId="0" borderId="0" xfId="0" applyNumberFormat="1" applyFont="1" applyFill="1" applyAlignment="1" applyProtection="1">
      <alignment vertical="center"/>
      <protection locked="0"/>
    </xf>
    <xf numFmtId="181" fontId="2" fillId="0" borderId="11" xfId="0" applyNumberFormat="1" applyFont="1" applyFill="1" applyBorder="1" applyAlignment="1" applyProtection="1">
      <alignment horizontal="center" vertical="center" wrapText="1"/>
      <protection/>
    </xf>
    <xf numFmtId="3" fontId="3" fillId="0" borderId="14" xfId="0" applyNumberFormat="1" applyFont="1" applyFill="1" applyBorder="1" applyAlignment="1" applyProtection="1">
      <alignment horizontal="right" vertical="center" wrapText="1"/>
      <protection/>
    </xf>
    <xf numFmtId="3" fontId="2" fillId="0" borderId="17" xfId="0" applyNumberFormat="1" applyFont="1" applyFill="1" applyBorder="1" applyAlignment="1" applyProtection="1">
      <alignment horizontal="right" vertical="center" wrapText="1"/>
      <protection/>
    </xf>
    <xf numFmtId="0" fontId="59" fillId="0" borderId="0" xfId="0" applyFont="1" applyFill="1" applyAlignment="1" applyProtection="1">
      <alignment/>
      <protection/>
    </xf>
    <xf numFmtId="3" fontId="59" fillId="0" borderId="0" xfId="0" applyNumberFormat="1" applyFont="1" applyFill="1" applyAlignment="1" applyProtection="1">
      <alignment/>
      <protection/>
    </xf>
    <xf numFmtId="180" fontId="59" fillId="0" borderId="0" xfId="0" applyNumberFormat="1" applyFont="1" applyFill="1" applyAlignment="1" applyProtection="1">
      <alignment/>
      <protection/>
    </xf>
    <xf numFmtId="0" fontId="60" fillId="0" borderId="20" xfId="0" applyFont="1" applyBorder="1" applyAlignment="1">
      <alignment vertical="center" wrapText="1"/>
    </xf>
    <xf numFmtId="0" fontId="60" fillId="0" borderId="21" xfId="0" applyFont="1" applyBorder="1" applyAlignment="1">
      <alignment vertical="center" wrapText="1"/>
    </xf>
    <xf numFmtId="184" fontId="3" fillId="0" borderId="22" xfId="0" applyNumberFormat="1" applyFont="1" applyFill="1" applyBorder="1" applyAlignment="1" applyProtection="1">
      <alignment horizontal="right" vertical="center" wrapText="1"/>
      <protection locked="0"/>
    </xf>
    <xf numFmtId="0" fontId="61" fillId="0" borderId="14" xfId="0" applyFont="1" applyBorder="1" applyAlignment="1">
      <alignment vertical="top" wrapText="1"/>
    </xf>
    <xf numFmtId="0" fontId="62" fillId="0" borderId="21" xfId="0" applyFont="1" applyBorder="1" applyAlignment="1">
      <alignment horizontal="justify" vertical="center" wrapText="1"/>
    </xf>
    <xf numFmtId="0" fontId="63" fillId="0" borderId="0" xfId="0" applyFont="1" applyAlignment="1">
      <alignment wrapText="1"/>
    </xf>
    <xf numFmtId="0" fontId="63" fillId="0" borderId="0" xfId="0" applyFont="1" applyAlignment="1">
      <alignment horizontal="justify" vertical="center"/>
    </xf>
    <xf numFmtId="3" fontId="56" fillId="0" borderId="14" xfId="0" applyNumberFormat="1" applyFont="1" applyFill="1" applyBorder="1" applyAlignment="1" applyProtection="1">
      <alignment vertical="center"/>
      <protection locked="0"/>
    </xf>
    <xf numFmtId="0" fontId="60" fillId="0" borderId="20" xfId="0" applyFont="1" applyBorder="1" applyAlignment="1">
      <alignment vertical="center" wrapText="1"/>
    </xf>
    <xf numFmtId="0" fontId="60" fillId="0" borderId="21" xfId="0" applyFont="1" applyBorder="1" applyAlignment="1">
      <alignment vertical="center" wrapText="1"/>
    </xf>
    <xf numFmtId="0" fontId="63" fillId="0" borderId="0" xfId="0" applyFont="1" applyAlignment="1">
      <alignment wrapText="1"/>
    </xf>
    <xf numFmtId="0" fontId="63" fillId="0" borderId="0" xfId="0" applyFont="1" applyAlignment="1">
      <alignment horizontal="justify" vertical="center"/>
    </xf>
    <xf numFmtId="3" fontId="56" fillId="0" borderId="14" xfId="0" applyNumberFormat="1" applyFont="1" applyFill="1" applyBorder="1" applyAlignment="1" applyProtection="1">
      <alignment vertical="center"/>
      <protection locked="0"/>
    </xf>
    <xf numFmtId="0" fontId="55" fillId="0" borderId="0" xfId="0" applyFont="1" applyFill="1" applyAlignment="1">
      <alignment vertical="center"/>
    </xf>
    <xf numFmtId="0" fontId="56" fillId="0" borderId="0" xfId="0" applyFont="1" applyFill="1" applyAlignment="1">
      <alignment vertical="center"/>
    </xf>
    <xf numFmtId="0" fontId="55" fillId="0" borderId="0" xfId="0" applyFont="1" applyFill="1" applyAlignment="1" applyProtection="1">
      <alignment horizontal="center" vertical="center"/>
      <protection locked="0"/>
    </xf>
    <xf numFmtId="0" fontId="55" fillId="0" borderId="0" xfId="0" applyFont="1" applyFill="1" applyAlignment="1" applyProtection="1">
      <alignment vertical="center"/>
      <protection locked="0"/>
    </xf>
    <xf numFmtId="181" fontId="55" fillId="0" borderId="0" xfId="0" applyNumberFormat="1" applyFont="1" applyFill="1" applyAlignment="1" applyProtection="1">
      <alignment vertical="center"/>
      <protection locked="0"/>
    </xf>
    <xf numFmtId="3" fontId="55" fillId="0" borderId="0" xfId="0" applyNumberFormat="1" applyFont="1" applyFill="1" applyAlignment="1" applyProtection="1">
      <alignment vertical="center"/>
      <protection locked="0"/>
    </xf>
    <xf numFmtId="3" fontId="56" fillId="0" borderId="14" xfId="0" applyNumberFormat="1" applyFont="1" applyFill="1" applyBorder="1" applyAlignment="1" applyProtection="1">
      <alignment vertical="center"/>
      <protection locked="0"/>
    </xf>
    <xf numFmtId="0" fontId="56" fillId="0" borderId="0" xfId="0" applyFont="1" applyFill="1" applyAlignment="1" applyProtection="1">
      <alignment vertical="center"/>
      <protection locked="0"/>
    </xf>
    <xf numFmtId="0" fontId="56" fillId="0" borderId="14" xfId="0" applyFont="1" applyFill="1" applyBorder="1" applyAlignment="1" applyProtection="1">
      <alignment vertical="center"/>
      <protection locked="0"/>
    </xf>
    <xf numFmtId="0" fontId="56" fillId="0" borderId="0" xfId="0" applyFont="1" applyFill="1" applyAlignment="1" applyProtection="1">
      <alignment horizontal="center" vertical="center"/>
      <protection locked="0"/>
    </xf>
    <xf numFmtId="181" fontId="56" fillId="0" borderId="0" xfId="0" applyNumberFormat="1" applyFont="1" applyFill="1" applyAlignment="1" applyProtection="1">
      <alignment vertical="center"/>
      <protection locked="0"/>
    </xf>
    <xf numFmtId="3" fontId="56" fillId="0" borderId="0" xfId="0" applyNumberFormat="1" applyFont="1" applyFill="1" applyAlignment="1" applyProtection="1">
      <alignment vertical="center"/>
      <protection locked="0"/>
    </xf>
    <xf numFmtId="0" fontId="57" fillId="0" borderId="0" xfId="0" applyFont="1" applyFill="1" applyAlignment="1" applyProtection="1">
      <alignment/>
      <protection locked="0"/>
    </xf>
    <xf numFmtId="0" fontId="56" fillId="0" borderId="0" xfId="0" applyFont="1" applyFill="1" applyAlignment="1" applyProtection="1">
      <alignment/>
      <protection locked="0"/>
    </xf>
    <xf numFmtId="0" fontId="58" fillId="0" borderId="0" xfId="0" applyFont="1" applyFill="1" applyAlignment="1" applyProtection="1">
      <alignment vertical="center"/>
      <protection locked="0"/>
    </xf>
    <xf numFmtId="3" fontId="58" fillId="0" borderId="0" xfId="0" applyNumberFormat="1" applyFont="1" applyFill="1" applyAlignment="1" applyProtection="1">
      <alignment vertical="center"/>
      <protection locked="0"/>
    </xf>
    <xf numFmtId="0" fontId="59" fillId="0" borderId="0" xfId="0" applyFont="1" applyFill="1" applyAlignment="1" applyProtection="1">
      <alignment/>
      <protection/>
    </xf>
    <xf numFmtId="3" fontId="59" fillId="0" borderId="0" xfId="0" applyNumberFormat="1" applyFont="1" applyFill="1" applyAlignment="1" applyProtection="1">
      <alignment/>
      <protection/>
    </xf>
    <xf numFmtId="180" fontId="59" fillId="0" borderId="0" xfId="0" applyNumberFormat="1" applyFont="1" applyFill="1" applyAlignment="1" applyProtection="1">
      <alignment/>
      <protection/>
    </xf>
    <xf numFmtId="0" fontId="60" fillId="0" borderId="20" xfId="0" applyFont="1" applyBorder="1" applyAlignment="1">
      <alignment vertical="center" wrapText="1"/>
    </xf>
    <xf numFmtId="0" fontId="60" fillId="0" borderId="21" xfId="0" applyFont="1" applyBorder="1" applyAlignment="1">
      <alignment vertical="center" wrapText="1"/>
    </xf>
    <xf numFmtId="0" fontId="61" fillId="0" borderId="14" xfId="0" applyFont="1" applyBorder="1" applyAlignment="1">
      <alignment vertical="top" wrapText="1"/>
    </xf>
    <xf numFmtId="0" fontId="63" fillId="0" borderId="0" xfId="0" applyFont="1" applyAlignment="1">
      <alignment wrapText="1"/>
    </xf>
    <xf numFmtId="0" fontId="0" fillId="0" borderId="0" xfId="0" applyAlignment="1">
      <alignment/>
    </xf>
    <xf numFmtId="3" fontId="56" fillId="0" borderId="14" xfId="0" applyNumberFormat="1" applyFont="1" applyFill="1" applyBorder="1" applyAlignment="1" applyProtection="1">
      <alignment vertical="center"/>
      <protection locked="0"/>
    </xf>
    <xf numFmtId="0" fontId="56" fillId="0" borderId="0" xfId="0" applyFont="1" applyFill="1" applyAlignment="1" applyProtection="1">
      <alignment vertical="center"/>
      <protection locked="0"/>
    </xf>
    <xf numFmtId="0" fontId="60" fillId="0" borderId="20" xfId="0" applyFont="1" applyBorder="1" applyAlignment="1">
      <alignment vertical="center" wrapText="1"/>
    </xf>
    <xf numFmtId="0" fontId="60" fillId="0" borderId="21" xfId="0" applyFont="1" applyBorder="1" applyAlignment="1">
      <alignment vertical="center" wrapText="1"/>
    </xf>
    <xf numFmtId="0" fontId="60" fillId="0" borderId="0" xfId="0" applyFont="1" applyAlignment="1">
      <alignment/>
    </xf>
    <xf numFmtId="0" fontId="63" fillId="0" borderId="0" xfId="0" applyFont="1" applyAlignment="1">
      <alignment wrapText="1"/>
    </xf>
    <xf numFmtId="0" fontId="64" fillId="0" borderId="0" xfId="0" applyFont="1" applyAlignment="1">
      <alignment wrapText="1"/>
    </xf>
    <xf numFmtId="0" fontId="0" fillId="0" borderId="0" xfId="0" applyAlignment="1">
      <alignment/>
    </xf>
    <xf numFmtId="0" fontId="55" fillId="0" borderId="0" xfId="0" applyFont="1" applyFill="1" applyAlignment="1">
      <alignment vertical="center"/>
    </xf>
    <xf numFmtId="0" fontId="56" fillId="0" borderId="0" xfId="0" applyFont="1" applyFill="1" applyAlignment="1">
      <alignment vertical="center"/>
    </xf>
    <xf numFmtId="0" fontId="55" fillId="0" borderId="0" xfId="0" applyFont="1" applyFill="1" applyAlignment="1" applyProtection="1">
      <alignment horizontal="center" vertical="center"/>
      <protection locked="0"/>
    </xf>
    <xf numFmtId="0" fontId="55" fillId="0" borderId="0" xfId="0" applyFont="1" applyFill="1" applyAlignment="1" applyProtection="1">
      <alignment vertical="center"/>
      <protection locked="0"/>
    </xf>
    <xf numFmtId="0" fontId="58" fillId="0" borderId="0" xfId="0" applyFont="1" applyFill="1" applyAlignment="1" applyProtection="1">
      <alignment horizontal="center"/>
      <protection locked="0"/>
    </xf>
    <xf numFmtId="181" fontId="55" fillId="0" borderId="0" xfId="0" applyNumberFormat="1" applyFont="1" applyFill="1" applyAlignment="1" applyProtection="1">
      <alignment vertical="center"/>
      <protection locked="0"/>
    </xf>
    <xf numFmtId="3" fontId="55" fillId="0" borderId="0" xfId="0" applyNumberFormat="1" applyFont="1" applyFill="1" applyAlignment="1" applyProtection="1">
      <alignment vertical="center"/>
      <protection locked="0"/>
    </xf>
    <xf numFmtId="0" fontId="65" fillId="0" borderId="0" xfId="0" applyFont="1" applyAlignment="1" applyProtection="1">
      <alignment vertical="top" wrapText="1"/>
      <protection locked="0"/>
    </xf>
    <xf numFmtId="3" fontId="56" fillId="0" borderId="14" xfId="0" applyNumberFormat="1" applyFont="1" applyFill="1" applyBorder="1" applyAlignment="1" applyProtection="1">
      <alignment vertical="center"/>
      <protection locked="0"/>
    </xf>
    <xf numFmtId="0" fontId="56" fillId="0" borderId="0" xfId="0" applyFont="1" applyFill="1" applyAlignment="1" applyProtection="1">
      <alignment vertical="center"/>
      <protection locked="0"/>
    </xf>
    <xf numFmtId="0" fontId="56" fillId="0" borderId="14" xfId="0" applyFont="1" applyFill="1" applyBorder="1" applyAlignment="1" applyProtection="1">
      <alignment vertical="center"/>
      <protection locked="0"/>
    </xf>
    <xf numFmtId="0" fontId="56" fillId="0" borderId="0" xfId="0" applyFont="1" applyFill="1" applyAlignment="1" applyProtection="1">
      <alignment horizontal="center" vertical="center"/>
      <protection locked="0"/>
    </xf>
    <xf numFmtId="181" fontId="56" fillId="0" borderId="0" xfId="0" applyNumberFormat="1" applyFont="1" applyFill="1" applyAlignment="1" applyProtection="1">
      <alignment vertical="center"/>
      <protection locked="0"/>
    </xf>
    <xf numFmtId="3" fontId="56" fillId="0" borderId="0" xfId="0" applyNumberFormat="1" applyFont="1" applyFill="1" applyAlignment="1" applyProtection="1">
      <alignment vertical="center"/>
      <protection locked="0"/>
    </xf>
    <xf numFmtId="0" fontId="57" fillId="0" borderId="0" xfId="0" applyFont="1" applyFill="1" applyAlignment="1" applyProtection="1">
      <alignment/>
      <protection locked="0"/>
    </xf>
    <xf numFmtId="0" fontId="56" fillId="0" borderId="0" xfId="0" applyFont="1" applyFill="1" applyAlignment="1" applyProtection="1">
      <alignment/>
      <protection locked="0"/>
    </xf>
    <xf numFmtId="0" fontId="58" fillId="0" borderId="0" xfId="0" applyFont="1" applyFill="1" applyAlignment="1" applyProtection="1">
      <alignment vertical="center"/>
      <protection locked="0"/>
    </xf>
    <xf numFmtId="3" fontId="58" fillId="0" borderId="0" xfId="0" applyNumberFormat="1" applyFont="1" applyFill="1" applyAlignment="1" applyProtection="1">
      <alignment vertical="center"/>
      <protection locked="0"/>
    </xf>
    <xf numFmtId="0" fontId="59" fillId="0" borderId="0" xfId="0" applyFont="1" applyFill="1" applyAlignment="1" applyProtection="1">
      <alignment/>
      <protection/>
    </xf>
    <xf numFmtId="3" fontId="59" fillId="0" borderId="0" xfId="0" applyNumberFormat="1" applyFont="1" applyFill="1" applyAlignment="1" applyProtection="1">
      <alignment/>
      <protection/>
    </xf>
    <xf numFmtId="180" fontId="59" fillId="0" borderId="0" xfId="0" applyNumberFormat="1" applyFont="1" applyFill="1" applyAlignment="1" applyProtection="1">
      <alignment/>
      <protection/>
    </xf>
    <xf numFmtId="0" fontId="60" fillId="0" borderId="20" xfId="0" applyFont="1" applyBorder="1" applyAlignment="1">
      <alignment vertical="center" wrapText="1"/>
    </xf>
    <xf numFmtId="0" fontId="60" fillId="0" borderId="21" xfId="0" applyFont="1" applyBorder="1" applyAlignment="1">
      <alignment vertical="center" wrapText="1"/>
    </xf>
    <xf numFmtId="0" fontId="63" fillId="0" borderId="0" xfId="0" applyFont="1" applyAlignment="1">
      <alignment wrapText="1"/>
    </xf>
    <xf numFmtId="0" fontId="64" fillId="0" borderId="0" xfId="0" applyFont="1" applyAlignment="1">
      <alignment wrapText="1"/>
    </xf>
    <xf numFmtId="0" fontId="56" fillId="0" borderId="0" xfId="0" applyFont="1" applyAlignment="1">
      <alignment wrapText="1"/>
    </xf>
    <xf numFmtId="0" fontId="56" fillId="0" borderId="20" xfId="0" applyFont="1" applyBorder="1" applyAlignment="1">
      <alignment vertical="center" wrapText="1"/>
    </xf>
    <xf numFmtId="0" fontId="2" fillId="0" borderId="0" xfId="0" applyFont="1" applyFill="1" applyAlignment="1" applyProtection="1">
      <alignment horizontal="center" vertical="center" wrapText="1"/>
      <protection locked="0"/>
    </xf>
    <xf numFmtId="0" fontId="56" fillId="0" borderId="21" xfId="0" applyFont="1" applyBorder="1" applyAlignment="1">
      <alignment vertical="center" wrapText="1"/>
    </xf>
    <xf numFmtId="0" fontId="56" fillId="0" borderId="0" xfId="0" applyFont="1" applyAlignment="1">
      <alignment/>
    </xf>
    <xf numFmtId="3" fontId="2" fillId="0" borderId="0" xfId="0" applyNumberFormat="1" applyFont="1" applyFill="1" applyBorder="1" applyAlignment="1" applyProtection="1">
      <alignment horizontal="right" vertical="center" wrapText="1"/>
      <protection/>
    </xf>
    <xf numFmtId="0" fontId="2" fillId="0" borderId="0" xfId="0" applyFont="1" applyFill="1" applyAlignment="1" applyProtection="1">
      <alignment horizontal="right" vertical="center"/>
      <protection locked="0"/>
    </xf>
    <xf numFmtId="0" fontId="66" fillId="0" borderId="0" xfId="0" applyFont="1" applyFill="1" applyAlignment="1" applyProtection="1">
      <alignment horizontal="center"/>
      <protection locked="0"/>
    </xf>
    <xf numFmtId="0" fontId="67" fillId="0" borderId="0" xfId="0" applyFont="1" applyFill="1" applyAlignment="1" applyProtection="1">
      <alignment horizontal="center"/>
      <protection locked="0"/>
    </xf>
    <xf numFmtId="0" fontId="68" fillId="0" borderId="0" xfId="0" applyFont="1" applyFill="1" applyAlignment="1" applyProtection="1">
      <alignment horizontal="center"/>
      <protection locked="0"/>
    </xf>
    <xf numFmtId="0" fontId="67" fillId="0" borderId="0" xfId="0" applyFont="1" applyAlignment="1" applyProtection="1">
      <alignment horizontal="center" vertical="top" wrapText="1"/>
      <protection locked="0"/>
    </xf>
    <xf numFmtId="0" fontId="65" fillId="0" borderId="0" xfId="0" applyFont="1" applyAlignment="1" applyProtection="1">
      <alignment horizontal="center" vertical="top" wrapText="1"/>
      <protection locked="0"/>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protection locked="0"/>
    </xf>
    <xf numFmtId="0" fontId="2" fillId="0" borderId="23"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và sau đơn giản hóa </a:t>
            </a:r>
          </a:p>
        </c:rich>
      </c:tx>
      <c:layout>
        <c:manualLayout>
          <c:xMode val="factor"/>
          <c:yMode val="factor"/>
          <c:x val="-0.1005"/>
          <c:y val="-0.0175"/>
        </c:manualLayout>
      </c:layout>
      <c:spPr>
        <a:noFill/>
        <a:ln w="3175">
          <a:noFill/>
        </a:ln>
      </c:spPr>
    </c:title>
    <c:plotArea>
      <c:layout>
        <c:manualLayout>
          <c:xMode val="edge"/>
          <c:yMode val="edge"/>
          <c:x val="0.148"/>
          <c:y val="0.112"/>
          <c:w val="0.795"/>
          <c:h val="0.70725"/>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'Đổi mới thiết bị'!$K$29</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'Đổi mới thiết bị'!$K$51</c:f>
              <c:numCache/>
            </c:numRef>
          </c:val>
        </c:ser>
        <c:axId val="20070902"/>
        <c:axId val="29540215"/>
      </c:barChart>
      <c:catAx>
        <c:axId val="20070902"/>
        <c:scaling>
          <c:orientation val="minMax"/>
        </c:scaling>
        <c:axPos val="b"/>
        <c:delete val="1"/>
        <c:majorTickMark val="out"/>
        <c:minorTickMark val="none"/>
        <c:tickLblPos val="nextTo"/>
        <c:crossAx val="29540215"/>
        <c:crosses val="autoZero"/>
        <c:auto val="1"/>
        <c:lblOffset val="100"/>
        <c:tickLblSkip val="1"/>
        <c:noMultiLvlLbl val="0"/>
      </c:catAx>
      <c:valAx>
        <c:axId val="29540215"/>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20070902"/>
        <c:crossesAt val="1"/>
        <c:crossBetween val="between"/>
        <c:dispUnits/>
      </c:valAx>
      <c:spPr>
        <a:noFill/>
        <a:ln>
          <a:noFill/>
        </a:ln>
      </c:spPr>
    </c:plotArea>
    <c:legend>
      <c:legendPos val="r"/>
      <c:layout>
        <c:manualLayout>
          <c:xMode val="edge"/>
          <c:yMode val="edge"/>
          <c:x val="0.201"/>
          <c:y val="0.86425"/>
          <c:w val="0.7135"/>
          <c:h val="0.078"/>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p>
        </c:rich>
      </c:tx>
      <c:layout>
        <c:manualLayout>
          <c:xMode val="factor"/>
          <c:yMode val="factor"/>
          <c:x val="0.00125"/>
          <c:y val="0.02225"/>
        </c:manualLayout>
      </c:layout>
      <c:spPr>
        <a:noFill/>
        <a:ln w="3175">
          <a:noFill/>
        </a:ln>
      </c:spPr>
    </c:title>
    <c:view3D>
      <c:rotX val="15"/>
      <c:hPercent val="100"/>
      <c:rotY val="0"/>
      <c:depthPercent val="100"/>
      <c:rAngAx val="1"/>
    </c:view3D>
    <c:plotArea>
      <c:layout>
        <c:manualLayout>
          <c:xMode val="edge"/>
          <c:yMode val="edge"/>
          <c:x val="0.3105"/>
          <c:y val="0.2915"/>
          <c:w val="0.3815"/>
          <c:h val="0.477"/>
        </c:manualLayout>
      </c:layout>
      <c:pie3DChart>
        <c:varyColors val="1"/>
        <c:ser>
          <c:idx val="0"/>
          <c:order val="0"/>
          <c:tx>
            <c:strRef>
              <c:f>SXSPTL!$L$107:$L$108</c:f>
              <c:strCache>
                <c:ptCount val="1"/>
                <c:pt idx="0">
                  <c:v>18.7% 81.3%</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SXSPTL!$L$107:$L$108</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và sau đơn giản hóa </a:t>
            </a:r>
          </a:p>
        </c:rich>
      </c:tx>
      <c:layout>
        <c:manualLayout>
          <c:xMode val="factor"/>
          <c:yMode val="factor"/>
          <c:x val="-0.104"/>
          <c:y val="-0.0175"/>
        </c:manualLayout>
      </c:layout>
      <c:spPr>
        <a:noFill/>
        <a:ln w="3175">
          <a:noFill/>
        </a:ln>
      </c:spPr>
    </c:title>
    <c:plotArea>
      <c:layout>
        <c:manualLayout>
          <c:xMode val="edge"/>
          <c:yMode val="edge"/>
          <c:x val="0.13425"/>
          <c:y val="0.11125"/>
          <c:w val="0.80875"/>
          <c:h val="0.71075"/>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'NK MMTB'!$K$30</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'NK MMTB'!$K$53</c:f>
              <c:numCache/>
            </c:numRef>
          </c:val>
        </c:ser>
        <c:axId val="15373376"/>
        <c:axId val="59745345"/>
      </c:barChart>
      <c:catAx>
        <c:axId val="15373376"/>
        <c:scaling>
          <c:orientation val="minMax"/>
        </c:scaling>
        <c:axPos val="b"/>
        <c:delete val="1"/>
        <c:majorTickMark val="out"/>
        <c:minorTickMark val="none"/>
        <c:tickLblPos val="nextTo"/>
        <c:crossAx val="59745345"/>
        <c:crosses val="autoZero"/>
        <c:auto val="1"/>
        <c:lblOffset val="100"/>
        <c:tickLblSkip val="1"/>
        <c:noMultiLvlLbl val="0"/>
      </c:catAx>
      <c:valAx>
        <c:axId val="59745345"/>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15373376"/>
        <c:crossesAt val="1"/>
        <c:crossBetween val="between"/>
        <c:dispUnits/>
      </c:valAx>
      <c:spPr>
        <a:noFill/>
        <a:ln>
          <a:noFill/>
        </a:ln>
      </c:spPr>
    </c:plotArea>
    <c:legend>
      <c:legendPos val="r"/>
      <c:layout>
        <c:manualLayout>
          <c:xMode val="edge"/>
          <c:yMode val="edge"/>
          <c:x val="0.2005"/>
          <c:y val="0.86725"/>
          <c:w val="0.71275"/>
          <c:h val="0.077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p>
        </c:rich>
      </c:tx>
      <c:layout>
        <c:manualLayout>
          <c:xMode val="factor"/>
          <c:yMode val="factor"/>
          <c:x val="0.00125"/>
          <c:y val="0.02575"/>
        </c:manualLayout>
      </c:layout>
      <c:spPr>
        <a:noFill/>
        <a:ln w="3175">
          <a:noFill/>
        </a:ln>
      </c:spPr>
    </c:title>
    <c:view3D>
      <c:rotX val="15"/>
      <c:hPercent val="100"/>
      <c:rotY val="0"/>
      <c:depthPercent val="100"/>
      <c:rAngAx val="1"/>
    </c:view3D>
    <c:plotArea>
      <c:layout>
        <c:manualLayout>
          <c:xMode val="edge"/>
          <c:yMode val="edge"/>
          <c:x val="0.311"/>
          <c:y val="0.2915"/>
          <c:w val="0.38075"/>
          <c:h val="0.47675"/>
        </c:manualLayout>
      </c:layout>
      <c:pie3DChart>
        <c:varyColors val="1"/>
        <c:ser>
          <c:idx val="0"/>
          <c:order val="0"/>
          <c:tx>
            <c:strRef>
              <c:f>'NK MMTB'!$L$94:$L$95</c:f>
              <c:strCache>
                <c:ptCount val="1"/>
                <c:pt idx="0">
                  <c:v>38.1% 61.9%</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'NK MMTB'!$L$94:$L$95</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và sau đơn giản hóa </a:t>
            </a:r>
          </a:p>
        </c:rich>
      </c:tx>
      <c:layout>
        <c:manualLayout>
          <c:xMode val="factor"/>
          <c:yMode val="factor"/>
          <c:x val="-0.1075"/>
          <c:y val="-0.0175"/>
        </c:manualLayout>
      </c:layout>
      <c:spPr>
        <a:noFill/>
        <a:ln w="3175">
          <a:noFill/>
        </a:ln>
      </c:spPr>
    </c:title>
    <c:plotArea>
      <c:layout>
        <c:manualLayout>
          <c:xMode val="edge"/>
          <c:yMode val="edge"/>
          <c:x val="0.134"/>
          <c:y val="0.11275"/>
          <c:w val="0.808"/>
          <c:h val="0.7065"/>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CBNLTL!$K$32</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CBNLTL!$K$57</c:f>
              <c:numCache/>
            </c:numRef>
          </c:val>
        </c:ser>
        <c:axId val="58242178"/>
        <c:axId val="27645187"/>
      </c:barChart>
      <c:catAx>
        <c:axId val="58242178"/>
        <c:scaling>
          <c:orientation val="minMax"/>
        </c:scaling>
        <c:axPos val="b"/>
        <c:delete val="1"/>
        <c:majorTickMark val="out"/>
        <c:minorTickMark val="none"/>
        <c:tickLblPos val="nextTo"/>
        <c:crossAx val="27645187"/>
        <c:crosses val="autoZero"/>
        <c:auto val="1"/>
        <c:lblOffset val="100"/>
        <c:tickLblSkip val="1"/>
        <c:noMultiLvlLbl val="0"/>
      </c:catAx>
      <c:valAx>
        <c:axId val="27645187"/>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8242178"/>
        <c:crossesAt val="1"/>
        <c:crossBetween val="between"/>
        <c:dispUnits/>
      </c:valAx>
      <c:spPr>
        <a:noFill/>
        <a:ln>
          <a:noFill/>
        </a:ln>
      </c:spPr>
    </c:plotArea>
    <c:legend>
      <c:legendPos val="r"/>
      <c:layout>
        <c:manualLayout>
          <c:xMode val="edge"/>
          <c:yMode val="edge"/>
          <c:x val="0.2005"/>
          <c:y val="0.86425"/>
          <c:w val="0.71125"/>
          <c:h val="0.078"/>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p>
        </c:rich>
      </c:tx>
      <c:layout>
        <c:manualLayout>
          <c:xMode val="factor"/>
          <c:yMode val="factor"/>
          <c:x val="0.02425"/>
          <c:y val="0.02225"/>
        </c:manualLayout>
      </c:layout>
      <c:spPr>
        <a:noFill/>
        <a:ln w="3175">
          <a:noFill/>
        </a:ln>
      </c:spPr>
    </c:title>
    <c:view3D>
      <c:rotX val="15"/>
      <c:hPercent val="100"/>
      <c:rotY val="0"/>
      <c:depthPercent val="100"/>
      <c:rAngAx val="1"/>
    </c:view3D>
    <c:plotArea>
      <c:layout>
        <c:manualLayout>
          <c:xMode val="edge"/>
          <c:yMode val="edge"/>
          <c:x val="0.31075"/>
          <c:y val="0.2915"/>
          <c:w val="0.38075"/>
          <c:h val="0.477"/>
        </c:manualLayout>
      </c:layout>
      <c:pie3DChart>
        <c:varyColors val="1"/>
        <c:ser>
          <c:idx val="0"/>
          <c:order val="0"/>
          <c:tx>
            <c:strRef>
              <c:f>CBNLTL!$L$107:$L$108</c:f>
              <c:strCache>
                <c:ptCount val="1"/>
                <c:pt idx="0">
                  <c:v>6.8% 93.2%</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CBNLTL!$L$107:$L$108</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và sau đơn giản hóa </a:t>
            </a:r>
          </a:p>
        </c:rich>
      </c:tx>
      <c:layout>
        <c:manualLayout>
          <c:xMode val="factor"/>
          <c:yMode val="factor"/>
          <c:x val="-0.1055"/>
          <c:y val="-0.01775"/>
        </c:manualLayout>
      </c:layout>
      <c:spPr>
        <a:noFill/>
        <a:ln w="3175">
          <a:noFill/>
        </a:ln>
      </c:spPr>
    </c:title>
    <c:plotArea>
      <c:layout>
        <c:manualLayout>
          <c:xMode val="edge"/>
          <c:yMode val="edge"/>
          <c:x val="0.148"/>
          <c:y val="0.112"/>
          <c:w val="0.795"/>
          <c:h val="0.7075"/>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GCNĐKTCTL!$K$32</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GCNĐKTCTL!$K$57</c:f>
              <c:numCache/>
            </c:numRef>
          </c:val>
        </c:ser>
        <c:axId val="52106692"/>
        <c:axId val="31491781"/>
      </c:barChart>
      <c:catAx>
        <c:axId val="52106692"/>
        <c:scaling>
          <c:orientation val="minMax"/>
        </c:scaling>
        <c:axPos val="b"/>
        <c:delete val="1"/>
        <c:majorTickMark val="out"/>
        <c:minorTickMark val="none"/>
        <c:tickLblPos val="nextTo"/>
        <c:crossAx val="31491781"/>
        <c:crosses val="autoZero"/>
        <c:auto val="1"/>
        <c:lblOffset val="100"/>
        <c:tickLblSkip val="1"/>
        <c:noMultiLvlLbl val="0"/>
      </c:catAx>
      <c:valAx>
        <c:axId val="31491781"/>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2106692"/>
        <c:crossesAt val="1"/>
        <c:crossBetween val="between"/>
        <c:dispUnits/>
      </c:valAx>
      <c:spPr>
        <a:noFill/>
        <a:ln>
          <a:noFill/>
        </a:ln>
      </c:spPr>
    </c:plotArea>
    <c:legend>
      <c:legendPos val="r"/>
      <c:layout>
        <c:manualLayout>
          <c:xMode val="edge"/>
          <c:yMode val="edge"/>
          <c:x val="0.2015"/>
          <c:y val="0.864"/>
          <c:w val="0.7125"/>
          <c:h val="0.078"/>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p>
        </c:rich>
      </c:tx>
      <c:layout>
        <c:manualLayout>
          <c:xMode val="factor"/>
          <c:yMode val="factor"/>
          <c:x val="-0.0025"/>
          <c:y val="0.02575"/>
        </c:manualLayout>
      </c:layout>
      <c:spPr>
        <a:noFill/>
        <a:ln w="3175">
          <a:noFill/>
        </a:ln>
      </c:spPr>
    </c:title>
    <c:view3D>
      <c:rotX val="15"/>
      <c:hPercent val="100"/>
      <c:rotY val="0"/>
      <c:depthPercent val="100"/>
      <c:rAngAx val="1"/>
    </c:view3D>
    <c:plotArea>
      <c:layout>
        <c:manualLayout>
          <c:xMode val="edge"/>
          <c:yMode val="edge"/>
          <c:x val="0.311"/>
          <c:y val="0.2915"/>
          <c:w val="0.3805"/>
          <c:h val="0.47675"/>
        </c:manualLayout>
      </c:layout>
      <c:pie3DChart>
        <c:varyColors val="1"/>
        <c:ser>
          <c:idx val="0"/>
          <c:order val="0"/>
          <c:tx>
            <c:strRef>
              <c:f>GCNĐKTCTL!$L$103:$L$104</c:f>
              <c:strCache>
                <c:ptCount val="1"/>
                <c:pt idx="0">
                  <c:v>4.2% 95.8%</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GCNĐKTCTL!$L$103:$L$104</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và sau đơn giản hóa </a:t>
            </a:r>
          </a:p>
        </c:rich>
      </c:tx>
      <c:layout>
        <c:manualLayout>
          <c:xMode val="factor"/>
          <c:yMode val="factor"/>
          <c:x val="-0.10575"/>
          <c:y val="-0.0175"/>
        </c:manualLayout>
      </c:layout>
      <c:spPr>
        <a:noFill/>
        <a:ln w="3175">
          <a:noFill/>
        </a:ln>
      </c:spPr>
    </c:title>
    <c:plotArea>
      <c:layout>
        <c:manualLayout>
          <c:xMode val="edge"/>
          <c:yMode val="edge"/>
          <c:x val="0.13425"/>
          <c:y val="0.1135"/>
          <c:w val="0.806"/>
          <c:h val="0.7065"/>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NLTL!$K$30</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NLTL!$K$52</c:f>
              <c:numCache/>
            </c:numRef>
          </c:val>
        </c:ser>
        <c:axId val="33699846"/>
        <c:axId val="43006343"/>
      </c:barChart>
      <c:catAx>
        <c:axId val="33699846"/>
        <c:scaling>
          <c:orientation val="minMax"/>
        </c:scaling>
        <c:axPos val="b"/>
        <c:delete val="1"/>
        <c:majorTickMark val="out"/>
        <c:minorTickMark val="none"/>
        <c:tickLblPos val="nextTo"/>
        <c:crossAx val="43006343"/>
        <c:crosses val="autoZero"/>
        <c:auto val="1"/>
        <c:lblOffset val="100"/>
        <c:tickLblSkip val="1"/>
        <c:noMultiLvlLbl val="0"/>
      </c:catAx>
      <c:valAx>
        <c:axId val="43006343"/>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33699846"/>
        <c:crossesAt val="1"/>
        <c:crossBetween val="between"/>
        <c:dispUnits/>
      </c:valAx>
      <c:spPr>
        <a:noFill/>
        <a:ln>
          <a:noFill/>
        </a:ln>
      </c:spPr>
    </c:plotArea>
    <c:legend>
      <c:legendPos val="r"/>
      <c:layout>
        <c:manualLayout>
          <c:xMode val="edge"/>
          <c:yMode val="edge"/>
          <c:x val="0.1995"/>
          <c:y val="0.86575"/>
          <c:w val="0.714"/>
          <c:h val="0.077"/>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p>
        </c:rich>
      </c:tx>
      <c:layout>
        <c:manualLayout>
          <c:xMode val="factor"/>
          <c:yMode val="factor"/>
          <c:x val="-0.00125"/>
          <c:y val="0.0255"/>
        </c:manualLayout>
      </c:layout>
      <c:spPr>
        <a:noFill/>
        <a:ln w="3175">
          <a:noFill/>
        </a:ln>
      </c:spPr>
    </c:title>
    <c:view3D>
      <c:rotX val="15"/>
      <c:hPercent val="100"/>
      <c:rotY val="0"/>
      <c:depthPercent val="100"/>
      <c:rAngAx val="1"/>
    </c:view3D>
    <c:plotArea>
      <c:layout>
        <c:manualLayout>
          <c:xMode val="edge"/>
          <c:yMode val="edge"/>
          <c:x val="0.31075"/>
          <c:y val="0.29125"/>
          <c:w val="0.3805"/>
          <c:h val="0.47675"/>
        </c:manualLayout>
      </c:layout>
      <c:pie3DChart>
        <c:varyColors val="1"/>
        <c:ser>
          <c:idx val="0"/>
          <c:order val="0"/>
          <c:tx>
            <c:strRef>
              <c:f>#REF!</c:f>
              <c:strCache>
                <c:ptCount val="1"/>
                <c:pt idx="0">
                  <c:v>#REF!</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p>
        </c:rich>
      </c:tx>
      <c:layout>
        <c:manualLayout>
          <c:xMode val="factor"/>
          <c:yMode val="factor"/>
          <c:x val="0.00625"/>
          <c:y val="0.02575"/>
        </c:manualLayout>
      </c:layout>
      <c:spPr>
        <a:noFill/>
        <a:ln w="3175">
          <a:noFill/>
        </a:ln>
      </c:spPr>
    </c:title>
    <c:view3D>
      <c:rotX val="15"/>
      <c:hPercent val="100"/>
      <c:rotY val="0"/>
      <c:depthPercent val="100"/>
      <c:rAngAx val="1"/>
    </c:view3D>
    <c:plotArea>
      <c:layout>
        <c:manualLayout>
          <c:xMode val="edge"/>
          <c:yMode val="edge"/>
          <c:x val="0.31025"/>
          <c:y val="0.2915"/>
          <c:w val="0.38125"/>
          <c:h val="0.47675"/>
        </c:manualLayout>
      </c:layout>
      <c:pie3DChart>
        <c:varyColors val="1"/>
        <c:ser>
          <c:idx val="0"/>
          <c:order val="0"/>
          <c:tx>
            <c:strRef>
              <c:f>'Đổi mới thiết bị'!$L$94:$L$95</c:f>
              <c:strCache>
                <c:ptCount val="1"/>
                <c:pt idx="0">
                  <c:v>34.3% 65.7%</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'Đổi mới thiết bị'!$L$94:$L$95</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và sau đơn giản hóa </a:t>
            </a:r>
          </a:p>
        </c:rich>
      </c:tx>
      <c:layout>
        <c:manualLayout>
          <c:xMode val="factor"/>
          <c:yMode val="factor"/>
          <c:x val="-0.10225"/>
          <c:y val="-0.0175"/>
        </c:manualLayout>
      </c:layout>
      <c:spPr>
        <a:noFill/>
        <a:ln w="3175">
          <a:noFill/>
        </a:ln>
      </c:spPr>
    </c:title>
    <c:plotArea>
      <c:layout>
        <c:manualLayout>
          <c:xMode val="edge"/>
          <c:yMode val="edge"/>
          <c:x val="0.13425"/>
          <c:y val="0.112"/>
          <c:w val="0.8085"/>
          <c:h val="0.70725"/>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'NK NLTL SXXK&amp;GCXK NL'!$K$29</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'NK NLTL SXXK&amp;GCXK NL'!$K$51</c:f>
              <c:numCache/>
            </c:numRef>
          </c:val>
        </c:ser>
        <c:axId val="41065784"/>
        <c:axId val="52030265"/>
      </c:barChart>
      <c:catAx>
        <c:axId val="41065784"/>
        <c:scaling>
          <c:orientation val="minMax"/>
        </c:scaling>
        <c:axPos val="b"/>
        <c:delete val="1"/>
        <c:majorTickMark val="out"/>
        <c:minorTickMark val="none"/>
        <c:tickLblPos val="nextTo"/>
        <c:crossAx val="52030265"/>
        <c:crosses val="autoZero"/>
        <c:auto val="1"/>
        <c:lblOffset val="100"/>
        <c:tickLblSkip val="1"/>
        <c:noMultiLvlLbl val="0"/>
      </c:catAx>
      <c:valAx>
        <c:axId val="52030265"/>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41065784"/>
        <c:crossesAt val="1"/>
        <c:crossBetween val="between"/>
        <c:dispUnits/>
      </c:valAx>
      <c:spPr>
        <a:noFill/>
        <a:ln>
          <a:noFill/>
        </a:ln>
      </c:spPr>
    </c:plotArea>
    <c:legend>
      <c:legendPos val="r"/>
      <c:layout>
        <c:manualLayout>
          <c:xMode val="edge"/>
          <c:yMode val="edge"/>
          <c:x val="0.20075"/>
          <c:y val="0.86425"/>
          <c:w val="0.713"/>
          <c:h val="0.078"/>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p>
        </c:rich>
      </c:tx>
      <c:layout>
        <c:manualLayout>
          <c:xMode val="factor"/>
          <c:yMode val="factor"/>
          <c:x val="0.00375"/>
          <c:y val="0.02575"/>
        </c:manualLayout>
      </c:layout>
      <c:spPr>
        <a:noFill/>
        <a:ln w="3175">
          <a:noFill/>
        </a:ln>
      </c:spPr>
    </c:title>
    <c:view3D>
      <c:rotX val="15"/>
      <c:hPercent val="100"/>
      <c:rotY val="0"/>
      <c:depthPercent val="100"/>
      <c:rAngAx val="1"/>
    </c:view3D>
    <c:plotArea>
      <c:layout>
        <c:manualLayout>
          <c:xMode val="edge"/>
          <c:yMode val="edge"/>
          <c:x val="0.3105"/>
          <c:y val="0.2915"/>
          <c:w val="0.38075"/>
          <c:h val="0.47675"/>
        </c:manualLayout>
      </c:layout>
      <c:pie3DChart>
        <c:varyColors val="1"/>
        <c:ser>
          <c:idx val="0"/>
          <c:order val="0"/>
          <c:tx>
            <c:strRef>
              <c:f>'NK NLTL SXXK&amp;GCXK NL'!$L$98:$L$99</c:f>
              <c:strCache>
                <c:ptCount val="1"/>
                <c:pt idx="0">
                  <c:v>21.0% 79.0%</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'NK NLTL SXXK&amp;GCXK NL'!$L$98:$L$99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và sau đơn giản hóa </a:t>
            </a:r>
          </a:p>
        </c:rich>
      </c:tx>
      <c:layout>
        <c:manualLayout>
          <c:xMode val="factor"/>
          <c:yMode val="factor"/>
          <c:x val="-0.09975"/>
          <c:y val="-0.0175"/>
        </c:manualLayout>
      </c:layout>
      <c:spPr>
        <a:noFill/>
        <a:ln w="3175">
          <a:noFill/>
        </a:ln>
      </c:spPr>
    </c:title>
    <c:plotArea>
      <c:layout>
        <c:manualLayout>
          <c:xMode val="edge"/>
          <c:yMode val="edge"/>
          <c:x val="0.1345"/>
          <c:y val="0.112"/>
          <c:w val="0.80725"/>
          <c:h val="0.70725"/>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'NK NLTL SXXK&amp;GCXK TL'!$K$29</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'NK NLTL SXXK&amp;GCXK TL'!$K$51</c:f>
              <c:numCache/>
            </c:numRef>
          </c:val>
        </c:ser>
        <c:axId val="26524026"/>
        <c:axId val="46340091"/>
      </c:barChart>
      <c:catAx>
        <c:axId val="26524026"/>
        <c:scaling>
          <c:orientation val="minMax"/>
        </c:scaling>
        <c:axPos val="b"/>
        <c:delete val="1"/>
        <c:majorTickMark val="out"/>
        <c:minorTickMark val="none"/>
        <c:tickLblPos val="nextTo"/>
        <c:crossAx val="46340091"/>
        <c:crosses val="autoZero"/>
        <c:auto val="1"/>
        <c:lblOffset val="100"/>
        <c:tickLblSkip val="1"/>
        <c:noMultiLvlLbl val="0"/>
      </c:catAx>
      <c:valAx>
        <c:axId val="46340091"/>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26524026"/>
        <c:crossesAt val="1"/>
        <c:crossBetween val="between"/>
        <c:dispUnits/>
      </c:valAx>
      <c:spPr>
        <a:noFill/>
        <a:ln>
          <a:noFill/>
        </a:ln>
      </c:spPr>
    </c:plotArea>
    <c:legend>
      <c:legendPos val="r"/>
      <c:layout>
        <c:manualLayout>
          <c:xMode val="edge"/>
          <c:yMode val="edge"/>
          <c:x val="0.1995"/>
          <c:y val="0.86425"/>
          <c:w val="0.712"/>
          <c:h val="0.078"/>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p>
        </c:rich>
      </c:tx>
      <c:layout>
        <c:manualLayout>
          <c:xMode val="factor"/>
          <c:yMode val="factor"/>
          <c:x val="0.00875"/>
          <c:y val="0.02225"/>
        </c:manualLayout>
      </c:layout>
      <c:spPr>
        <a:noFill/>
        <a:ln w="3175">
          <a:noFill/>
        </a:ln>
      </c:spPr>
    </c:title>
    <c:view3D>
      <c:rotX val="15"/>
      <c:hPercent val="100"/>
      <c:rotY val="0"/>
      <c:depthPercent val="100"/>
      <c:rAngAx val="1"/>
    </c:view3D>
    <c:plotArea>
      <c:layout>
        <c:manualLayout>
          <c:xMode val="edge"/>
          <c:yMode val="edge"/>
          <c:x val="0.3105"/>
          <c:y val="0.2915"/>
          <c:w val="0.38075"/>
          <c:h val="0.477"/>
        </c:manualLayout>
      </c:layout>
      <c:pie3DChart>
        <c:varyColors val="1"/>
        <c:ser>
          <c:idx val="0"/>
          <c:order val="0"/>
          <c:tx>
            <c:strRef>
              <c:f>'NK NLTL SXXK&amp;GCXK TL'!$L$96:$L$97</c:f>
              <c:strCache>
                <c:ptCount val="1"/>
                <c:pt idx="0">
                  <c:v>21.0% 79.0%</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'NK NLTL SXXK&amp;GCXK TL'!$L$96:$L$97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và sau đơn giản hóa </a:t>
            </a:r>
          </a:p>
        </c:rich>
      </c:tx>
      <c:layout>
        <c:manualLayout>
          <c:xMode val="factor"/>
          <c:yMode val="factor"/>
          <c:x val="-0.1005"/>
          <c:y val="-0.0175"/>
        </c:manualLayout>
      </c:layout>
      <c:spPr>
        <a:noFill/>
        <a:ln w="3175">
          <a:noFill/>
        </a:ln>
      </c:spPr>
    </c:title>
    <c:plotArea>
      <c:layout>
        <c:manualLayout>
          <c:xMode val="edge"/>
          <c:yMode val="edge"/>
          <c:x val="0.1345"/>
          <c:y val="0.113"/>
          <c:w val="0.8085"/>
          <c:h val="0.70625"/>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'CTNK NLTL'!$K$30</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'CTNK NLTL'!$K$52</c:f>
              <c:numCache/>
            </c:numRef>
          </c:val>
        </c:ser>
        <c:axId val="59315900"/>
        <c:axId val="30328253"/>
      </c:barChart>
      <c:catAx>
        <c:axId val="59315900"/>
        <c:scaling>
          <c:orientation val="minMax"/>
        </c:scaling>
        <c:axPos val="b"/>
        <c:delete val="1"/>
        <c:majorTickMark val="out"/>
        <c:minorTickMark val="none"/>
        <c:tickLblPos val="nextTo"/>
        <c:crossAx val="30328253"/>
        <c:crosses val="autoZero"/>
        <c:auto val="1"/>
        <c:lblOffset val="100"/>
        <c:tickLblSkip val="1"/>
        <c:noMultiLvlLbl val="0"/>
      </c:catAx>
      <c:valAx>
        <c:axId val="30328253"/>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9315900"/>
        <c:crossesAt val="1"/>
        <c:crossBetween val="between"/>
        <c:dispUnits/>
      </c:valAx>
      <c:spPr>
        <a:noFill/>
        <a:ln>
          <a:noFill/>
        </a:ln>
      </c:spPr>
    </c:plotArea>
    <c:legend>
      <c:legendPos val="r"/>
      <c:layout>
        <c:manualLayout>
          <c:xMode val="edge"/>
          <c:yMode val="edge"/>
          <c:x val="0.201"/>
          <c:y val="0.86425"/>
          <c:w val="0.711"/>
          <c:h val="0.078"/>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p>
        </c:rich>
      </c:tx>
      <c:layout>
        <c:manualLayout>
          <c:xMode val="factor"/>
          <c:yMode val="factor"/>
          <c:x val="0.00625"/>
          <c:y val="0.02225"/>
        </c:manualLayout>
      </c:layout>
      <c:spPr>
        <a:noFill/>
        <a:ln w="3175">
          <a:noFill/>
        </a:ln>
      </c:spPr>
    </c:title>
    <c:view3D>
      <c:rotX val="15"/>
      <c:hPercent val="100"/>
      <c:rotY val="0"/>
      <c:depthPercent val="100"/>
      <c:rAngAx val="1"/>
    </c:view3D>
    <c:plotArea>
      <c:layout>
        <c:manualLayout>
          <c:xMode val="edge"/>
          <c:yMode val="edge"/>
          <c:x val="0.31025"/>
          <c:y val="0.2915"/>
          <c:w val="0.38125"/>
          <c:h val="0.477"/>
        </c:manualLayout>
      </c:layout>
      <c:pie3DChart>
        <c:varyColors val="1"/>
        <c:ser>
          <c:idx val="0"/>
          <c:order val="0"/>
          <c:tx>
            <c:strRef>
              <c:f>'CTNK NLTL'!$L$97:$L$98</c:f>
              <c:strCache>
                <c:ptCount val="1"/>
                <c:pt idx="0">
                  <c:v>21.0% 79.0%</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'CTNK NLTL'!$L$97:$L$98</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và sau đơn giản hóa </a:t>
            </a:r>
          </a:p>
        </c:rich>
      </c:tx>
      <c:layout>
        <c:manualLayout>
          <c:xMode val="factor"/>
          <c:yMode val="factor"/>
          <c:x val="-0.10425"/>
          <c:y val="-0.0175"/>
        </c:manualLayout>
      </c:layout>
      <c:spPr>
        <a:noFill/>
        <a:ln w="3175">
          <a:noFill/>
        </a:ln>
      </c:spPr>
    </c:title>
    <c:plotArea>
      <c:layout>
        <c:manualLayout>
          <c:xMode val="edge"/>
          <c:yMode val="edge"/>
          <c:x val="0.13425"/>
          <c:y val="0.113"/>
          <c:w val="0.80875"/>
          <c:h val="0.70625"/>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SXSPTL!$K$35</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SXSPTL!$K$64</c:f>
              <c:numCache/>
            </c:numRef>
          </c:val>
        </c:ser>
        <c:axId val="25179390"/>
        <c:axId val="26047615"/>
      </c:barChart>
      <c:catAx>
        <c:axId val="25179390"/>
        <c:scaling>
          <c:orientation val="minMax"/>
        </c:scaling>
        <c:axPos val="b"/>
        <c:delete val="1"/>
        <c:majorTickMark val="out"/>
        <c:minorTickMark val="none"/>
        <c:tickLblPos val="nextTo"/>
        <c:crossAx val="26047615"/>
        <c:crosses val="autoZero"/>
        <c:auto val="1"/>
        <c:lblOffset val="100"/>
        <c:tickLblSkip val="1"/>
        <c:noMultiLvlLbl val="0"/>
      </c:catAx>
      <c:valAx>
        <c:axId val="26047615"/>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25179390"/>
        <c:crossesAt val="1"/>
        <c:crossBetween val="between"/>
        <c:dispUnits/>
      </c:valAx>
      <c:spPr>
        <a:noFill/>
        <a:ln>
          <a:noFill/>
        </a:ln>
      </c:spPr>
    </c:plotArea>
    <c:legend>
      <c:legendPos val="r"/>
      <c:layout>
        <c:manualLayout>
          <c:xMode val="edge"/>
          <c:yMode val="edge"/>
          <c:x val="0.20225"/>
          <c:y val="0.86425"/>
          <c:w val="0.712"/>
          <c:h val="0.078"/>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63</xdr:row>
      <xdr:rowOff>276225</xdr:rowOff>
    </xdr:from>
    <xdr:to>
      <xdr:col>10</xdr:col>
      <xdr:colOff>285750</xdr:colOff>
      <xdr:row>82</xdr:row>
      <xdr:rowOff>161925</xdr:rowOff>
    </xdr:to>
    <xdr:graphicFrame>
      <xdr:nvGraphicFramePr>
        <xdr:cNvPr id="1" name="Chart 4"/>
        <xdr:cNvGraphicFramePr/>
      </xdr:nvGraphicFramePr>
      <xdr:xfrm>
        <a:off x="457200" y="20669250"/>
        <a:ext cx="7753350" cy="38576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81</xdr:row>
      <xdr:rowOff>114300</xdr:rowOff>
    </xdr:from>
    <xdr:to>
      <xdr:col>10</xdr:col>
      <xdr:colOff>285750</xdr:colOff>
      <xdr:row>94</xdr:row>
      <xdr:rowOff>171450</xdr:rowOff>
    </xdr:to>
    <xdr:graphicFrame>
      <xdr:nvGraphicFramePr>
        <xdr:cNvPr id="2" name="Chart 11"/>
        <xdr:cNvGraphicFramePr/>
      </xdr:nvGraphicFramePr>
      <xdr:xfrm>
        <a:off x="457200" y="24279225"/>
        <a:ext cx="7753350" cy="2657475"/>
      </xdr:xfrm>
      <a:graphic>
        <a:graphicData uri="http://schemas.openxmlformats.org/drawingml/2006/chart">
          <c:chart xmlns:c="http://schemas.openxmlformats.org/drawingml/2006/chart" r:id="rId2"/>
        </a:graphicData>
      </a:graphic>
    </xdr:graphicFrame>
    <xdr:clientData/>
  </xdr:twoCellAnchor>
  <xdr:twoCellAnchor>
    <xdr:from>
      <xdr:col>2</xdr:col>
      <xdr:colOff>1009650</xdr:colOff>
      <xdr:row>3</xdr:row>
      <xdr:rowOff>57150</xdr:rowOff>
    </xdr:from>
    <xdr:to>
      <xdr:col>5</xdr:col>
      <xdr:colOff>342900</xdr:colOff>
      <xdr:row>3</xdr:row>
      <xdr:rowOff>57150</xdr:rowOff>
    </xdr:to>
    <xdr:sp>
      <xdr:nvSpPr>
        <xdr:cNvPr id="3" name="AutoShape 26"/>
        <xdr:cNvSpPr>
          <a:spLocks/>
        </xdr:cNvSpPr>
      </xdr:nvSpPr>
      <xdr:spPr>
        <a:xfrm>
          <a:off x="3181350" y="800100"/>
          <a:ext cx="20859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1009650</xdr:colOff>
      <xdr:row>5</xdr:row>
      <xdr:rowOff>47625</xdr:rowOff>
    </xdr:from>
    <xdr:to>
      <xdr:col>2</xdr:col>
      <xdr:colOff>466725</xdr:colOff>
      <xdr:row>5</xdr:row>
      <xdr:rowOff>47625</xdr:rowOff>
    </xdr:to>
    <xdr:sp>
      <xdr:nvSpPr>
        <xdr:cNvPr id="4" name="AutoShape 144"/>
        <xdr:cNvSpPr>
          <a:spLocks/>
        </xdr:cNvSpPr>
      </xdr:nvSpPr>
      <xdr:spPr>
        <a:xfrm>
          <a:off x="1466850" y="1152525"/>
          <a:ext cx="11715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67</xdr:row>
      <xdr:rowOff>276225</xdr:rowOff>
    </xdr:from>
    <xdr:to>
      <xdr:col>10</xdr:col>
      <xdr:colOff>285750</xdr:colOff>
      <xdr:row>86</xdr:row>
      <xdr:rowOff>161925</xdr:rowOff>
    </xdr:to>
    <xdr:graphicFrame>
      <xdr:nvGraphicFramePr>
        <xdr:cNvPr id="1" name="Chart 4"/>
        <xdr:cNvGraphicFramePr/>
      </xdr:nvGraphicFramePr>
      <xdr:xfrm>
        <a:off x="457200" y="20574000"/>
        <a:ext cx="7810500" cy="38576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85</xdr:row>
      <xdr:rowOff>114300</xdr:rowOff>
    </xdr:from>
    <xdr:to>
      <xdr:col>10</xdr:col>
      <xdr:colOff>285750</xdr:colOff>
      <xdr:row>98</xdr:row>
      <xdr:rowOff>171450</xdr:rowOff>
    </xdr:to>
    <xdr:graphicFrame>
      <xdr:nvGraphicFramePr>
        <xdr:cNvPr id="2" name="Chart 11"/>
        <xdr:cNvGraphicFramePr/>
      </xdr:nvGraphicFramePr>
      <xdr:xfrm>
        <a:off x="457200" y="24183975"/>
        <a:ext cx="7810500" cy="2657475"/>
      </xdr:xfrm>
      <a:graphic>
        <a:graphicData uri="http://schemas.openxmlformats.org/drawingml/2006/chart">
          <c:chart xmlns:c="http://schemas.openxmlformats.org/drawingml/2006/chart" r:id="rId2"/>
        </a:graphicData>
      </a:graphic>
    </xdr:graphicFrame>
    <xdr:clientData/>
  </xdr:twoCellAnchor>
  <xdr:twoCellAnchor>
    <xdr:from>
      <xdr:col>2</xdr:col>
      <xdr:colOff>904875</xdr:colOff>
      <xdr:row>3</xdr:row>
      <xdr:rowOff>57150</xdr:rowOff>
    </xdr:from>
    <xdr:to>
      <xdr:col>5</xdr:col>
      <xdr:colOff>342900</xdr:colOff>
      <xdr:row>3</xdr:row>
      <xdr:rowOff>57150</xdr:rowOff>
    </xdr:to>
    <xdr:sp>
      <xdr:nvSpPr>
        <xdr:cNvPr id="3" name="AutoShape 26"/>
        <xdr:cNvSpPr>
          <a:spLocks/>
        </xdr:cNvSpPr>
      </xdr:nvSpPr>
      <xdr:spPr>
        <a:xfrm>
          <a:off x="3943350" y="800100"/>
          <a:ext cx="13811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1295400</xdr:colOff>
      <xdr:row>5</xdr:row>
      <xdr:rowOff>47625</xdr:rowOff>
    </xdr:from>
    <xdr:to>
      <xdr:col>1</xdr:col>
      <xdr:colOff>2209800</xdr:colOff>
      <xdr:row>5</xdr:row>
      <xdr:rowOff>47625</xdr:rowOff>
    </xdr:to>
    <xdr:sp>
      <xdr:nvSpPr>
        <xdr:cNvPr id="4" name="AutoShape 144"/>
        <xdr:cNvSpPr>
          <a:spLocks/>
        </xdr:cNvSpPr>
      </xdr:nvSpPr>
      <xdr:spPr>
        <a:xfrm>
          <a:off x="1752600" y="1152525"/>
          <a:ext cx="9144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65</xdr:row>
      <xdr:rowOff>276225</xdr:rowOff>
    </xdr:from>
    <xdr:to>
      <xdr:col>10</xdr:col>
      <xdr:colOff>285750</xdr:colOff>
      <xdr:row>84</xdr:row>
      <xdr:rowOff>161925</xdr:rowOff>
    </xdr:to>
    <xdr:graphicFrame>
      <xdr:nvGraphicFramePr>
        <xdr:cNvPr id="1" name="Chart 4"/>
        <xdr:cNvGraphicFramePr/>
      </xdr:nvGraphicFramePr>
      <xdr:xfrm>
        <a:off x="457200" y="20697825"/>
        <a:ext cx="7715250" cy="38576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83</xdr:row>
      <xdr:rowOff>114300</xdr:rowOff>
    </xdr:from>
    <xdr:to>
      <xdr:col>10</xdr:col>
      <xdr:colOff>285750</xdr:colOff>
      <xdr:row>96</xdr:row>
      <xdr:rowOff>171450</xdr:rowOff>
    </xdr:to>
    <xdr:graphicFrame>
      <xdr:nvGraphicFramePr>
        <xdr:cNvPr id="2" name="Chart 11"/>
        <xdr:cNvGraphicFramePr/>
      </xdr:nvGraphicFramePr>
      <xdr:xfrm>
        <a:off x="457200" y="24307800"/>
        <a:ext cx="7715250" cy="2657475"/>
      </xdr:xfrm>
      <a:graphic>
        <a:graphicData uri="http://schemas.openxmlformats.org/drawingml/2006/chart">
          <c:chart xmlns:c="http://schemas.openxmlformats.org/drawingml/2006/chart" r:id="rId2"/>
        </a:graphicData>
      </a:graphic>
    </xdr:graphicFrame>
    <xdr:clientData/>
  </xdr:twoCellAnchor>
  <xdr:twoCellAnchor>
    <xdr:from>
      <xdr:col>2</xdr:col>
      <xdr:colOff>1009650</xdr:colOff>
      <xdr:row>3</xdr:row>
      <xdr:rowOff>57150</xdr:rowOff>
    </xdr:from>
    <xdr:to>
      <xdr:col>5</xdr:col>
      <xdr:colOff>342900</xdr:colOff>
      <xdr:row>3</xdr:row>
      <xdr:rowOff>57150</xdr:rowOff>
    </xdr:to>
    <xdr:sp>
      <xdr:nvSpPr>
        <xdr:cNvPr id="3" name="AutoShape 26"/>
        <xdr:cNvSpPr>
          <a:spLocks/>
        </xdr:cNvSpPr>
      </xdr:nvSpPr>
      <xdr:spPr>
        <a:xfrm>
          <a:off x="3505200" y="800100"/>
          <a:ext cx="17240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1238250</xdr:colOff>
      <xdr:row>5</xdr:row>
      <xdr:rowOff>28575</xdr:rowOff>
    </xdr:from>
    <xdr:to>
      <xdr:col>2</xdr:col>
      <xdr:colOff>76200</xdr:colOff>
      <xdr:row>5</xdr:row>
      <xdr:rowOff>38100</xdr:rowOff>
    </xdr:to>
    <xdr:sp>
      <xdr:nvSpPr>
        <xdr:cNvPr id="4" name="AutoShape 144"/>
        <xdr:cNvSpPr>
          <a:spLocks/>
        </xdr:cNvSpPr>
      </xdr:nvSpPr>
      <xdr:spPr>
        <a:xfrm>
          <a:off x="1695450" y="1133475"/>
          <a:ext cx="876300" cy="9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66</xdr:row>
      <xdr:rowOff>276225</xdr:rowOff>
    </xdr:from>
    <xdr:to>
      <xdr:col>10</xdr:col>
      <xdr:colOff>285750</xdr:colOff>
      <xdr:row>85</xdr:row>
      <xdr:rowOff>161925</xdr:rowOff>
    </xdr:to>
    <xdr:graphicFrame>
      <xdr:nvGraphicFramePr>
        <xdr:cNvPr id="1" name="Chart 4"/>
        <xdr:cNvGraphicFramePr/>
      </xdr:nvGraphicFramePr>
      <xdr:xfrm>
        <a:off x="457200" y="20993100"/>
        <a:ext cx="7753350" cy="38576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84</xdr:row>
      <xdr:rowOff>114300</xdr:rowOff>
    </xdr:from>
    <xdr:to>
      <xdr:col>10</xdr:col>
      <xdr:colOff>285750</xdr:colOff>
      <xdr:row>97</xdr:row>
      <xdr:rowOff>171450</xdr:rowOff>
    </xdr:to>
    <xdr:graphicFrame>
      <xdr:nvGraphicFramePr>
        <xdr:cNvPr id="2" name="Chart 11"/>
        <xdr:cNvGraphicFramePr/>
      </xdr:nvGraphicFramePr>
      <xdr:xfrm>
        <a:off x="457200" y="24603075"/>
        <a:ext cx="7753350" cy="2657475"/>
      </xdr:xfrm>
      <a:graphic>
        <a:graphicData uri="http://schemas.openxmlformats.org/drawingml/2006/chart">
          <c:chart xmlns:c="http://schemas.openxmlformats.org/drawingml/2006/chart" r:id="rId2"/>
        </a:graphicData>
      </a:graphic>
    </xdr:graphicFrame>
    <xdr:clientData/>
  </xdr:twoCellAnchor>
  <xdr:twoCellAnchor>
    <xdr:from>
      <xdr:col>2</xdr:col>
      <xdr:colOff>1009650</xdr:colOff>
      <xdr:row>3</xdr:row>
      <xdr:rowOff>57150</xdr:rowOff>
    </xdr:from>
    <xdr:to>
      <xdr:col>5</xdr:col>
      <xdr:colOff>342900</xdr:colOff>
      <xdr:row>3</xdr:row>
      <xdr:rowOff>57150</xdr:rowOff>
    </xdr:to>
    <xdr:sp>
      <xdr:nvSpPr>
        <xdr:cNvPr id="3" name="AutoShape 26"/>
        <xdr:cNvSpPr>
          <a:spLocks/>
        </xdr:cNvSpPr>
      </xdr:nvSpPr>
      <xdr:spPr>
        <a:xfrm>
          <a:off x="3629025" y="800100"/>
          <a:ext cx="16383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1238250</xdr:colOff>
      <xdr:row>5</xdr:row>
      <xdr:rowOff>28575</xdr:rowOff>
    </xdr:from>
    <xdr:to>
      <xdr:col>2</xdr:col>
      <xdr:colOff>76200</xdr:colOff>
      <xdr:row>5</xdr:row>
      <xdr:rowOff>38100</xdr:rowOff>
    </xdr:to>
    <xdr:sp>
      <xdr:nvSpPr>
        <xdr:cNvPr id="4" name="AutoShape 144"/>
        <xdr:cNvSpPr>
          <a:spLocks/>
        </xdr:cNvSpPr>
      </xdr:nvSpPr>
      <xdr:spPr>
        <a:xfrm>
          <a:off x="1695450" y="1133475"/>
          <a:ext cx="1000125" cy="9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76</xdr:row>
      <xdr:rowOff>276225</xdr:rowOff>
    </xdr:from>
    <xdr:to>
      <xdr:col>10</xdr:col>
      <xdr:colOff>285750</xdr:colOff>
      <xdr:row>95</xdr:row>
      <xdr:rowOff>161925</xdr:rowOff>
    </xdr:to>
    <xdr:graphicFrame>
      <xdr:nvGraphicFramePr>
        <xdr:cNvPr id="1" name="Chart 4"/>
        <xdr:cNvGraphicFramePr/>
      </xdr:nvGraphicFramePr>
      <xdr:xfrm>
        <a:off x="457200" y="27813000"/>
        <a:ext cx="7848600" cy="38576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94</xdr:row>
      <xdr:rowOff>114300</xdr:rowOff>
    </xdr:from>
    <xdr:to>
      <xdr:col>10</xdr:col>
      <xdr:colOff>285750</xdr:colOff>
      <xdr:row>107</xdr:row>
      <xdr:rowOff>171450</xdr:rowOff>
    </xdr:to>
    <xdr:graphicFrame>
      <xdr:nvGraphicFramePr>
        <xdr:cNvPr id="2" name="Chart 11"/>
        <xdr:cNvGraphicFramePr/>
      </xdr:nvGraphicFramePr>
      <xdr:xfrm>
        <a:off x="457200" y="31422975"/>
        <a:ext cx="7848600" cy="2657475"/>
      </xdr:xfrm>
      <a:graphic>
        <a:graphicData uri="http://schemas.openxmlformats.org/drawingml/2006/chart">
          <c:chart xmlns:c="http://schemas.openxmlformats.org/drawingml/2006/chart" r:id="rId2"/>
        </a:graphicData>
      </a:graphic>
    </xdr:graphicFrame>
    <xdr:clientData/>
  </xdr:twoCellAnchor>
  <xdr:twoCellAnchor>
    <xdr:from>
      <xdr:col>2</xdr:col>
      <xdr:colOff>942975</xdr:colOff>
      <xdr:row>3</xdr:row>
      <xdr:rowOff>57150</xdr:rowOff>
    </xdr:from>
    <xdr:to>
      <xdr:col>5</xdr:col>
      <xdr:colOff>342900</xdr:colOff>
      <xdr:row>3</xdr:row>
      <xdr:rowOff>57150</xdr:rowOff>
    </xdr:to>
    <xdr:sp>
      <xdr:nvSpPr>
        <xdr:cNvPr id="3" name="AutoShape 26"/>
        <xdr:cNvSpPr>
          <a:spLocks/>
        </xdr:cNvSpPr>
      </xdr:nvSpPr>
      <xdr:spPr>
        <a:xfrm>
          <a:off x="3981450" y="800100"/>
          <a:ext cx="13811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1323975</xdr:colOff>
      <xdr:row>5</xdr:row>
      <xdr:rowOff>47625</xdr:rowOff>
    </xdr:from>
    <xdr:to>
      <xdr:col>1</xdr:col>
      <xdr:colOff>2162175</xdr:colOff>
      <xdr:row>5</xdr:row>
      <xdr:rowOff>57150</xdr:rowOff>
    </xdr:to>
    <xdr:sp>
      <xdr:nvSpPr>
        <xdr:cNvPr id="4" name="AutoShape 26"/>
        <xdr:cNvSpPr>
          <a:spLocks/>
        </xdr:cNvSpPr>
      </xdr:nvSpPr>
      <xdr:spPr>
        <a:xfrm flipV="1">
          <a:off x="1781175" y="1152525"/>
          <a:ext cx="838200" cy="9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63</xdr:row>
      <xdr:rowOff>276225</xdr:rowOff>
    </xdr:from>
    <xdr:to>
      <xdr:col>10</xdr:col>
      <xdr:colOff>285750</xdr:colOff>
      <xdr:row>82</xdr:row>
      <xdr:rowOff>161925</xdr:rowOff>
    </xdr:to>
    <xdr:graphicFrame>
      <xdr:nvGraphicFramePr>
        <xdr:cNvPr id="1" name="Chart 4"/>
        <xdr:cNvGraphicFramePr/>
      </xdr:nvGraphicFramePr>
      <xdr:xfrm>
        <a:off x="457200" y="20754975"/>
        <a:ext cx="7886700" cy="38576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81</xdr:row>
      <xdr:rowOff>114300</xdr:rowOff>
    </xdr:from>
    <xdr:to>
      <xdr:col>10</xdr:col>
      <xdr:colOff>285750</xdr:colOff>
      <xdr:row>94</xdr:row>
      <xdr:rowOff>171450</xdr:rowOff>
    </xdr:to>
    <xdr:graphicFrame>
      <xdr:nvGraphicFramePr>
        <xdr:cNvPr id="2" name="Chart 11"/>
        <xdr:cNvGraphicFramePr/>
      </xdr:nvGraphicFramePr>
      <xdr:xfrm>
        <a:off x="457200" y="24364950"/>
        <a:ext cx="7886700" cy="2657475"/>
      </xdr:xfrm>
      <a:graphic>
        <a:graphicData uri="http://schemas.openxmlformats.org/drawingml/2006/chart">
          <c:chart xmlns:c="http://schemas.openxmlformats.org/drawingml/2006/chart" r:id="rId2"/>
        </a:graphicData>
      </a:graphic>
    </xdr:graphicFrame>
    <xdr:clientData/>
  </xdr:twoCellAnchor>
  <xdr:twoCellAnchor>
    <xdr:from>
      <xdr:col>2</xdr:col>
      <xdr:colOff>1009650</xdr:colOff>
      <xdr:row>3</xdr:row>
      <xdr:rowOff>57150</xdr:rowOff>
    </xdr:from>
    <xdr:to>
      <xdr:col>5</xdr:col>
      <xdr:colOff>342900</xdr:colOff>
      <xdr:row>3</xdr:row>
      <xdr:rowOff>57150</xdr:rowOff>
    </xdr:to>
    <xdr:sp>
      <xdr:nvSpPr>
        <xdr:cNvPr id="3" name="AutoShape 26"/>
        <xdr:cNvSpPr>
          <a:spLocks/>
        </xdr:cNvSpPr>
      </xdr:nvSpPr>
      <xdr:spPr>
        <a:xfrm>
          <a:off x="3752850" y="800100"/>
          <a:ext cx="16478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1009650</xdr:colOff>
      <xdr:row>3</xdr:row>
      <xdr:rowOff>57150</xdr:rowOff>
    </xdr:from>
    <xdr:to>
      <xdr:col>5</xdr:col>
      <xdr:colOff>342900</xdr:colOff>
      <xdr:row>3</xdr:row>
      <xdr:rowOff>57150</xdr:rowOff>
    </xdr:to>
    <xdr:sp>
      <xdr:nvSpPr>
        <xdr:cNvPr id="4" name="AutoShape 26"/>
        <xdr:cNvSpPr>
          <a:spLocks/>
        </xdr:cNvSpPr>
      </xdr:nvSpPr>
      <xdr:spPr>
        <a:xfrm>
          <a:off x="3752850" y="800100"/>
          <a:ext cx="16478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1323975</xdr:colOff>
      <xdr:row>5</xdr:row>
      <xdr:rowOff>47625</xdr:rowOff>
    </xdr:from>
    <xdr:to>
      <xdr:col>1</xdr:col>
      <xdr:colOff>2162175</xdr:colOff>
      <xdr:row>5</xdr:row>
      <xdr:rowOff>57150</xdr:rowOff>
    </xdr:to>
    <xdr:sp>
      <xdr:nvSpPr>
        <xdr:cNvPr id="5" name="AutoShape 26"/>
        <xdr:cNvSpPr>
          <a:spLocks/>
        </xdr:cNvSpPr>
      </xdr:nvSpPr>
      <xdr:spPr>
        <a:xfrm flipV="1">
          <a:off x="1781175" y="1152525"/>
          <a:ext cx="838200" cy="9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76</xdr:row>
      <xdr:rowOff>276225</xdr:rowOff>
    </xdr:from>
    <xdr:to>
      <xdr:col>10</xdr:col>
      <xdr:colOff>285750</xdr:colOff>
      <xdr:row>95</xdr:row>
      <xdr:rowOff>161925</xdr:rowOff>
    </xdr:to>
    <xdr:graphicFrame>
      <xdr:nvGraphicFramePr>
        <xdr:cNvPr id="1" name="Chart 4"/>
        <xdr:cNvGraphicFramePr/>
      </xdr:nvGraphicFramePr>
      <xdr:xfrm>
        <a:off x="457200" y="28336875"/>
        <a:ext cx="7962900" cy="38576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94</xdr:row>
      <xdr:rowOff>114300</xdr:rowOff>
    </xdr:from>
    <xdr:to>
      <xdr:col>10</xdr:col>
      <xdr:colOff>285750</xdr:colOff>
      <xdr:row>107</xdr:row>
      <xdr:rowOff>171450</xdr:rowOff>
    </xdr:to>
    <xdr:graphicFrame>
      <xdr:nvGraphicFramePr>
        <xdr:cNvPr id="2" name="Chart 11"/>
        <xdr:cNvGraphicFramePr/>
      </xdr:nvGraphicFramePr>
      <xdr:xfrm>
        <a:off x="457200" y="31946850"/>
        <a:ext cx="7962900" cy="2657475"/>
      </xdr:xfrm>
      <a:graphic>
        <a:graphicData uri="http://schemas.openxmlformats.org/drawingml/2006/chart">
          <c:chart xmlns:c="http://schemas.openxmlformats.org/drawingml/2006/chart" r:id="rId2"/>
        </a:graphicData>
      </a:graphic>
    </xdr:graphicFrame>
    <xdr:clientData/>
  </xdr:twoCellAnchor>
  <xdr:twoCellAnchor>
    <xdr:from>
      <xdr:col>2</xdr:col>
      <xdr:colOff>1000125</xdr:colOff>
      <xdr:row>3</xdr:row>
      <xdr:rowOff>57150</xdr:rowOff>
    </xdr:from>
    <xdr:to>
      <xdr:col>5</xdr:col>
      <xdr:colOff>342900</xdr:colOff>
      <xdr:row>3</xdr:row>
      <xdr:rowOff>57150</xdr:rowOff>
    </xdr:to>
    <xdr:sp>
      <xdr:nvSpPr>
        <xdr:cNvPr id="3" name="AutoShape 26"/>
        <xdr:cNvSpPr>
          <a:spLocks/>
        </xdr:cNvSpPr>
      </xdr:nvSpPr>
      <xdr:spPr>
        <a:xfrm>
          <a:off x="4038600" y="800100"/>
          <a:ext cx="14382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1000125</xdr:colOff>
      <xdr:row>3</xdr:row>
      <xdr:rowOff>57150</xdr:rowOff>
    </xdr:from>
    <xdr:to>
      <xdr:col>5</xdr:col>
      <xdr:colOff>342900</xdr:colOff>
      <xdr:row>3</xdr:row>
      <xdr:rowOff>57150</xdr:rowOff>
    </xdr:to>
    <xdr:sp>
      <xdr:nvSpPr>
        <xdr:cNvPr id="4" name="AutoShape 26"/>
        <xdr:cNvSpPr>
          <a:spLocks/>
        </xdr:cNvSpPr>
      </xdr:nvSpPr>
      <xdr:spPr>
        <a:xfrm>
          <a:off x="4038600" y="800100"/>
          <a:ext cx="14382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1000125</xdr:colOff>
      <xdr:row>3</xdr:row>
      <xdr:rowOff>57150</xdr:rowOff>
    </xdr:from>
    <xdr:to>
      <xdr:col>5</xdr:col>
      <xdr:colOff>342900</xdr:colOff>
      <xdr:row>3</xdr:row>
      <xdr:rowOff>57150</xdr:rowOff>
    </xdr:to>
    <xdr:sp>
      <xdr:nvSpPr>
        <xdr:cNvPr id="5" name="AutoShape 26"/>
        <xdr:cNvSpPr>
          <a:spLocks/>
        </xdr:cNvSpPr>
      </xdr:nvSpPr>
      <xdr:spPr>
        <a:xfrm>
          <a:off x="4038600" y="800100"/>
          <a:ext cx="14382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1323975</xdr:colOff>
      <xdr:row>5</xdr:row>
      <xdr:rowOff>47625</xdr:rowOff>
    </xdr:from>
    <xdr:to>
      <xdr:col>1</xdr:col>
      <xdr:colOff>2162175</xdr:colOff>
      <xdr:row>5</xdr:row>
      <xdr:rowOff>57150</xdr:rowOff>
    </xdr:to>
    <xdr:sp>
      <xdr:nvSpPr>
        <xdr:cNvPr id="6" name="AutoShape 26"/>
        <xdr:cNvSpPr>
          <a:spLocks/>
        </xdr:cNvSpPr>
      </xdr:nvSpPr>
      <xdr:spPr>
        <a:xfrm flipV="1">
          <a:off x="1781175" y="1152525"/>
          <a:ext cx="838200" cy="9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72</xdr:row>
      <xdr:rowOff>276225</xdr:rowOff>
    </xdr:from>
    <xdr:to>
      <xdr:col>10</xdr:col>
      <xdr:colOff>285750</xdr:colOff>
      <xdr:row>91</xdr:row>
      <xdr:rowOff>161925</xdr:rowOff>
    </xdr:to>
    <xdr:graphicFrame>
      <xdr:nvGraphicFramePr>
        <xdr:cNvPr id="1" name="Chart 4"/>
        <xdr:cNvGraphicFramePr/>
      </xdr:nvGraphicFramePr>
      <xdr:xfrm>
        <a:off x="457200" y="28184475"/>
        <a:ext cx="7915275" cy="38576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90</xdr:row>
      <xdr:rowOff>114300</xdr:rowOff>
    </xdr:from>
    <xdr:to>
      <xdr:col>10</xdr:col>
      <xdr:colOff>285750</xdr:colOff>
      <xdr:row>103</xdr:row>
      <xdr:rowOff>171450</xdr:rowOff>
    </xdr:to>
    <xdr:graphicFrame>
      <xdr:nvGraphicFramePr>
        <xdr:cNvPr id="2" name="Chart 11"/>
        <xdr:cNvGraphicFramePr/>
      </xdr:nvGraphicFramePr>
      <xdr:xfrm>
        <a:off x="457200" y="31794450"/>
        <a:ext cx="7915275" cy="2657475"/>
      </xdr:xfrm>
      <a:graphic>
        <a:graphicData uri="http://schemas.openxmlformats.org/drawingml/2006/chart">
          <c:chart xmlns:c="http://schemas.openxmlformats.org/drawingml/2006/chart" r:id="rId2"/>
        </a:graphicData>
      </a:graphic>
    </xdr:graphicFrame>
    <xdr:clientData/>
  </xdr:twoCellAnchor>
  <xdr:twoCellAnchor>
    <xdr:from>
      <xdr:col>2</xdr:col>
      <xdr:colOff>1009650</xdr:colOff>
      <xdr:row>3</xdr:row>
      <xdr:rowOff>57150</xdr:rowOff>
    </xdr:from>
    <xdr:to>
      <xdr:col>5</xdr:col>
      <xdr:colOff>342900</xdr:colOff>
      <xdr:row>3</xdr:row>
      <xdr:rowOff>57150</xdr:rowOff>
    </xdr:to>
    <xdr:sp>
      <xdr:nvSpPr>
        <xdr:cNvPr id="3" name="AutoShape 26"/>
        <xdr:cNvSpPr>
          <a:spLocks/>
        </xdr:cNvSpPr>
      </xdr:nvSpPr>
      <xdr:spPr>
        <a:xfrm>
          <a:off x="3771900" y="800100"/>
          <a:ext cx="16573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1009650</xdr:colOff>
      <xdr:row>3</xdr:row>
      <xdr:rowOff>57150</xdr:rowOff>
    </xdr:from>
    <xdr:to>
      <xdr:col>5</xdr:col>
      <xdr:colOff>342900</xdr:colOff>
      <xdr:row>3</xdr:row>
      <xdr:rowOff>57150</xdr:rowOff>
    </xdr:to>
    <xdr:sp>
      <xdr:nvSpPr>
        <xdr:cNvPr id="4" name="AutoShape 26"/>
        <xdr:cNvSpPr>
          <a:spLocks/>
        </xdr:cNvSpPr>
      </xdr:nvSpPr>
      <xdr:spPr>
        <a:xfrm>
          <a:off x="3771900" y="800100"/>
          <a:ext cx="16573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1009650</xdr:colOff>
      <xdr:row>3</xdr:row>
      <xdr:rowOff>57150</xdr:rowOff>
    </xdr:from>
    <xdr:to>
      <xdr:col>5</xdr:col>
      <xdr:colOff>342900</xdr:colOff>
      <xdr:row>3</xdr:row>
      <xdr:rowOff>57150</xdr:rowOff>
    </xdr:to>
    <xdr:sp>
      <xdr:nvSpPr>
        <xdr:cNvPr id="5" name="AutoShape 26"/>
        <xdr:cNvSpPr>
          <a:spLocks/>
        </xdr:cNvSpPr>
      </xdr:nvSpPr>
      <xdr:spPr>
        <a:xfrm>
          <a:off x="3771900" y="800100"/>
          <a:ext cx="16573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1009650</xdr:colOff>
      <xdr:row>3</xdr:row>
      <xdr:rowOff>57150</xdr:rowOff>
    </xdr:from>
    <xdr:to>
      <xdr:col>5</xdr:col>
      <xdr:colOff>342900</xdr:colOff>
      <xdr:row>3</xdr:row>
      <xdr:rowOff>57150</xdr:rowOff>
    </xdr:to>
    <xdr:sp>
      <xdr:nvSpPr>
        <xdr:cNvPr id="6" name="AutoShape 26"/>
        <xdr:cNvSpPr>
          <a:spLocks/>
        </xdr:cNvSpPr>
      </xdr:nvSpPr>
      <xdr:spPr>
        <a:xfrm>
          <a:off x="3771900" y="800100"/>
          <a:ext cx="16573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1323975</xdr:colOff>
      <xdr:row>5</xdr:row>
      <xdr:rowOff>47625</xdr:rowOff>
    </xdr:from>
    <xdr:to>
      <xdr:col>1</xdr:col>
      <xdr:colOff>2162175</xdr:colOff>
      <xdr:row>5</xdr:row>
      <xdr:rowOff>57150</xdr:rowOff>
    </xdr:to>
    <xdr:sp>
      <xdr:nvSpPr>
        <xdr:cNvPr id="7" name="AutoShape 26"/>
        <xdr:cNvSpPr>
          <a:spLocks/>
        </xdr:cNvSpPr>
      </xdr:nvSpPr>
      <xdr:spPr>
        <a:xfrm flipV="1">
          <a:off x="1781175" y="1152525"/>
          <a:ext cx="838200" cy="9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52</xdr:row>
      <xdr:rowOff>276225</xdr:rowOff>
    </xdr:from>
    <xdr:to>
      <xdr:col>10</xdr:col>
      <xdr:colOff>285750</xdr:colOff>
      <xdr:row>71</xdr:row>
      <xdr:rowOff>161925</xdr:rowOff>
    </xdr:to>
    <xdr:graphicFrame>
      <xdr:nvGraphicFramePr>
        <xdr:cNvPr id="1" name="Chart 4"/>
        <xdr:cNvGraphicFramePr/>
      </xdr:nvGraphicFramePr>
      <xdr:xfrm>
        <a:off x="457200" y="22078950"/>
        <a:ext cx="7924800" cy="38576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70</xdr:row>
      <xdr:rowOff>114300</xdr:rowOff>
    </xdr:from>
    <xdr:to>
      <xdr:col>10</xdr:col>
      <xdr:colOff>285750</xdr:colOff>
      <xdr:row>83</xdr:row>
      <xdr:rowOff>171450</xdr:rowOff>
    </xdr:to>
    <xdr:graphicFrame>
      <xdr:nvGraphicFramePr>
        <xdr:cNvPr id="2" name="Chart 11"/>
        <xdr:cNvGraphicFramePr/>
      </xdr:nvGraphicFramePr>
      <xdr:xfrm>
        <a:off x="457200" y="25688925"/>
        <a:ext cx="7924800" cy="2657475"/>
      </xdr:xfrm>
      <a:graphic>
        <a:graphicData uri="http://schemas.openxmlformats.org/drawingml/2006/chart">
          <c:chart xmlns:c="http://schemas.openxmlformats.org/drawingml/2006/chart" r:id="rId2"/>
        </a:graphicData>
      </a:graphic>
    </xdr:graphicFrame>
    <xdr:clientData/>
  </xdr:twoCellAnchor>
  <xdr:twoCellAnchor>
    <xdr:from>
      <xdr:col>3</xdr:col>
      <xdr:colOff>114300</xdr:colOff>
      <xdr:row>2</xdr:row>
      <xdr:rowOff>19050</xdr:rowOff>
    </xdr:from>
    <xdr:to>
      <xdr:col>6</xdr:col>
      <xdr:colOff>190500</xdr:colOff>
      <xdr:row>2</xdr:row>
      <xdr:rowOff>19050</xdr:rowOff>
    </xdr:to>
    <xdr:sp>
      <xdr:nvSpPr>
        <xdr:cNvPr id="3" name="AutoShape 26"/>
        <xdr:cNvSpPr>
          <a:spLocks/>
        </xdr:cNvSpPr>
      </xdr:nvSpPr>
      <xdr:spPr>
        <a:xfrm>
          <a:off x="4171950" y="514350"/>
          <a:ext cx="1714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1323975</xdr:colOff>
      <xdr:row>4</xdr:row>
      <xdr:rowOff>47625</xdr:rowOff>
    </xdr:from>
    <xdr:to>
      <xdr:col>1</xdr:col>
      <xdr:colOff>2162175</xdr:colOff>
      <xdr:row>4</xdr:row>
      <xdr:rowOff>57150</xdr:rowOff>
    </xdr:to>
    <xdr:sp>
      <xdr:nvSpPr>
        <xdr:cNvPr id="4" name="AutoShape 26"/>
        <xdr:cNvSpPr>
          <a:spLocks/>
        </xdr:cNvSpPr>
      </xdr:nvSpPr>
      <xdr:spPr>
        <a:xfrm flipV="1">
          <a:off x="1781175" y="904875"/>
          <a:ext cx="838200" cy="9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97"/>
  <sheetViews>
    <sheetView zoomScale="90" zoomScaleNormal="90" zoomScaleSheetLayoutView="90" workbookViewId="0" topLeftCell="A1">
      <selection activeCell="I5" sqref="I5:K6"/>
    </sheetView>
  </sheetViews>
  <sheetFormatPr defaultColWidth="9.140625" defaultRowHeight="19.5" customHeight="1"/>
  <cols>
    <col min="1" max="1" width="6.8515625" style="103" customWidth="1"/>
    <col min="2" max="3" width="25.7109375" style="104" customWidth="1"/>
    <col min="4" max="4" width="7.421875" style="106" customWidth="1"/>
    <col min="5" max="5" width="8.140625" style="107" customWidth="1"/>
    <col min="6" max="6" width="9.00390625" style="104" customWidth="1"/>
    <col min="7" max="7" width="10.421875" style="104" customWidth="1"/>
    <col min="8" max="8" width="7.421875" style="104" customWidth="1"/>
    <col min="9" max="9" width="8.00390625" style="104" customWidth="1"/>
    <col min="10" max="10" width="10.140625" style="104" customWidth="1"/>
    <col min="11" max="11" width="13.00390625" style="104" customWidth="1"/>
    <col min="12" max="12" width="10.421875" style="104" customWidth="1"/>
    <col min="13" max="16384" width="9.140625" style="101" customWidth="1"/>
  </cols>
  <sheetData>
    <row r="1" spans="1:12" ht="19.5" customHeight="1">
      <c r="A1" s="100"/>
      <c r="B1" s="133"/>
      <c r="C1" s="133"/>
      <c r="D1" s="133"/>
      <c r="E1" s="133"/>
      <c r="F1" s="133"/>
      <c r="G1" s="133"/>
      <c r="H1" s="133"/>
      <c r="I1" s="133"/>
      <c r="J1" s="133"/>
      <c r="K1" s="133"/>
      <c r="L1" s="100"/>
    </row>
    <row r="2" spans="1:12" ht="19.5" customHeight="1">
      <c r="A2" s="100"/>
      <c r="B2" s="134" t="s">
        <v>79</v>
      </c>
      <c r="C2" s="134"/>
      <c r="D2" s="134"/>
      <c r="E2" s="134"/>
      <c r="F2" s="134"/>
      <c r="G2" s="134"/>
      <c r="H2" s="134"/>
      <c r="I2" s="134"/>
      <c r="J2" s="134"/>
      <c r="K2" s="134"/>
      <c r="L2" s="100"/>
    </row>
    <row r="3" spans="1:12" ht="19.5" customHeight="1">
      <c r="A3" s="100"/>
      <c r="B3" s="135" t="s">
        <v>81</v>
      </c>
      <c r="C3" s="135"/>
      <c r="D3" s="135"/>
      <c r="E3" s="135"/>
      <c r="F3" s="135"/>
      <c r="G3" s="135"/>
      <c r="H3" s="135"/>
      <c r="I3" s="135"/>
      <c r="J3" s="135"/>
      <c r="K3" s="135"/>
      <c r="L3" s="100"/>
    </row>
    <row r="4" spans="1:12" ht="13.5" customHeight="1">
      <c r="A4" s="100"/>
      <c r="B4" s="105"/>
      <c r="C4" s="100"/>
      <c r="D4" s="100"/>
      <c r="E4" s="100"/>
      <c r="F4" s="100"/>
      <c r="G4" s="100"/>
      <c r="H4" s="100"/>
      <c r="I4" s="100"/>
      <c r="J4" s="100"/>
      <c r="K4" s="100"/>
      <c r="L4" s="100"/>
    </row>
    <row r="5" spans="1:12" ht="15" customHeight="1">
      <c r="A5" s="100"/>
      <c r="B5" s="136" t="s">
        <v>80</v>
      </c>
      <c r="C5" s="136"/>
      <c r="D5" s="100"/>
      <c r="E5" s="100"/>
      <c r="F5" s="100"/>
      <c r="G5" s="100"/>
      <c r="H5" s="100"/>
      <c r="I5" s="137"/>
      <c r="J5" s="137"/>
      <c r="K5" s="137"/>
      <c r="L5" s="108"/>
    </row>
    <row r="6" spans="1:12" ht="24.75" customHeight="1">
      <c r="A6" s="100"/>
      <c r="B6" s="136"/>
      <c r="C6" s="136"/>
      <c r="D6" s="100"/>
      <c r="E6" s="100"/>
      <c r="F6" s="100"/>
      <c r="G6" s="100"/>
      <c r="H6" s="100"/>
      <c r="I6" s="137"/>
      <c r="J6" s="137"/>
      <c r="K6" s="137"/>
      <c r="L6" s="108"/>
    </row>
    <row r="7" spans="1:12" ht="16.5" customHeight="1">
      <c r="A7" s="100"/>
      <c r="B7" s="134" t="s">
        <v>83</v>
      </c>
      <c r="C7" s="134"/>
      <c r="D7" s="134"/>
      <c r="E7" s="134"/>
      <c r="F7" s="134"/>
      <c r="G7" s="134"/>
      <c r="H7" s="134"/>
      <c r="I7" s="134"/>
      <c r="J7" s="134"/>
      <c r="K7" s="134"/>
      <c r="L7" s="100"/>
    </row>
    <row r="8" spans="1:12" s="102" customFormat="1" ht="27.75" customHeight="1">
      <c r="A8" s="35"/>
      <c r="B8" s="138" t="s">
        <v>73</v>
      </c>
      <c r="C8" s="138"/>
      <c r="D8" s="138"/>
      <c r="E8" s="138"/>
      <c r="F8" s="138"/>
      <c r="G8" s="138"/>
      <c r="H8" s="138"/>
      <c r="I8" s="138"/>
      <c r="J8" s="138"/>
      <c r="K8" s="138"/>
      <c r="L8" s="36"/>
    </row>
    <row r="9" spans="1:12" s="102" customFormat="1" ht="19.5" customHeight="1">
      <c r="A9" s="132" t="s">
        <v>10</v>
      </c>
      <c r="B9" s="139" t="s">
        <v>82</v>
      </c>
      <c r="C9" s="139"/>
      <c r="D9" s="139"/>
      <c r="E9" s="139"/>
      <c r="F9" s="139"/>
      <c r="G9" s="139"/>
      <c r="H9" s="139"/>
      <c r="I9" s="139"/>
      <c r="J9" s="139"/>
      <c r="K9" s="139"/>
      <c r="L9" s="36"/>
    </row>
    <row r="10" spans="1:12" s="102" customFormat="1" ht="12" customHeight="1" thickBot="1">
      <c r="A10" s="35"/>
      <c r="B10" s="37"/>
      <c r="C10" s="37"/>
      <c r="D10" s="37"/>
      <c r="E10" s="37"/>
      <c r="F10" s="37"/>
      <c r="G10" s="37"/>
      <c r="H10" s="37"/>
      <c r="I10" s="37"/>
      <c r="J10" s="37"/>
      <c r="K10" s="37"/>
      <c r="L10" s="36"/>
    </row>
    <row r="11" spans="1:12" s="102" customFormat="1" ht="110.25">
      <c r="A11" s="3" t="s">
        <v>0</v>
      </c>
      <c r="B11" s="4" t="s">
        <v>14</v>
      </c>
      <c r="C11" s="4" t="s">
        <v>17</v>
      </c>
      <c r="D11" s="5" t="s">
        <v>27</v>
      </c>
      <c r="E11" s="6" t="s">
        <v>28</v>
      </c>
      <c r="F11" s="7" t="s">
        <v>29</v>
      </c>
      <c r="G11" s="5" t="s">
        <v>30</v>
      </c>
      <c r="H11" s="5" t="s">
        <v>18</v>
      </c>
      <c r="I11" s="5" t="s">
        <v>15</v>
      </c>
      <c r="J11" s="50" t="s">
        <v>31</v>
      </c>
      <c r="K11" s="50" t="s">
        <v>32</v>
      </c>
      <c r="L11" s="25" t="s">
        <v>5</v>
      </c>
    </row>
    <row r="12" spans="1:12" s="102" customFormat="1" ht="18" customHeight="1" thickBot="1">
      <c r="A12" s="8">
        <v>1</v>
      </c>
      <c r="B12" s="9" t="s">
        <v>2</v>
      </c>
      <c r="C12" s="10"/>
      <c r="D12" s="11"/>
      <c r="E12" s="109"/>
      <c r="F12" s="12"/>
      <c r="G12" s="12"/>
      <c r="H12" s="12"/>
      <c r="I12" s="12"/>
      <c r="J12" s="51"/>
      <c r="K12" s="51"/>
      <c r="L12" s="13"/>
    </row>
    <row r="13" spans="1:12" s="102" customFormat="1" ht="63.75" customHeight="1" thickBot="1">
      <c r="A13" s="8"/>
      <c r="B13" s="10" t="s">
        <v>72</v>
      </c>
      <c r="C13" s="122" t="s">
        <v>40</v>
      </c>
      <c r="D13" s="11">
        <v>1</v>
      </c>
      <c r="E13" s="109">
        <v>25000</v>
      </c>
      <c r="F13" s="12">
        <v>0</v>
      </c>
      <c r="G13" s="12">
        <v>0</v>
      </c>
      <c r="H13" s="12">
        <v>1</v>
      </c>
      <c r="I13" s="12">
        <v>3</v>
      </c>
      <c r="J13" s="51">
        <f>G13+F13+(E13*D13)</f>
        <v>25000</v>
      </c>
      <c r="K13" s="51">
        <f>J13*I13*H13</f>
        <v>75000</v>
      </c>
      <c r="L13" s="13"/>
    </row>
    <row r="14" spans="1:12" s="102" customFormat="1" ht="18" customHeight="1">
      <c r="A14" s="8">
        <v>2</v>
      </c>
      <c r="B14" s="9" t="s">
        <v>7</v>
      </c>
      <c r="C14" s="10" t="s">
        <v>8</v>
      </c>
      <c r="D14" s="15">
        <v>1</v>
      </c>
      <c r="E14" s="109">
        <v>25000</v>
      </c>
      <c r="F14" s="12"/>
      <c r="G14" s="12"/>
      <c r="H14" s="12">
        <v>1</v>
      </c>
      <c r="I14" s="12">
        <v>0</v>
      </c>
      <c r="J14" s="51">
        <f aca="true" t="shared" si="0" ref="J14:J28">G14+F14+(D14*E14)</f>
        <v>25000</v>
      </c>
      <c r="K14" s="51">
        <f aca="true" t="shared" si="1" ref="K14:K28">J14*I14*H14</f>
        <v>0</v>
      </c>
      <c r="L14" s="13"/>
    </row>
    <row r="15" spans="1:12" s="102" customFormat="1" ht="18" customHeight="1">
      <c r="A15" s="16"/>
      <c r="B15" s="10"/>
      <c r="C15" s="10" t="s">
        <v>19</v>
      </c>
      <c r="D15" s="15">
        <v>0.5</v>
      </c>
      <c r="E15" s="109">
        <v>25000</v>
      </c>
      <c r="F15" s="12"/>
      <c r="G15" s="12"/>
      <c r="H15" s="12">
        <v>1</v>
      </c>
      <c r="I15" s="12">
        <v>3</v>
      </c>
      <c r="J15" s="51">
        <f t="shared" si="0"/>
        <v>12500</v>
      </c>
      <c r="K15" s="51">
        <f t="shared" si="1"/>
        <v>37500</v>
      </c>
      <c r="L15" s="13"/>
    </row>
    <row r="16" spans="1:12" s="102" customFormat="1" ht="18" customHeight="1">
      <c r="A16" s="16"/>
      <c r="B16" s="10"/>
      <c r="C16" s="10" t="s">
        <v>20</v>
      </c>
      <c r="D16" s="15">
        <v>0</v>
      </c>
      <c r="E16" s="109"/>
      <c r="F16" s="12"/>
      <c r="G16" s="12"/>
      <c r="H16" s="12">
        <v>1</v>
      </c>
      <c r="I16" s="12"/>
      <c r="J16" s="51">
        <f t="shared" si="0"/>
        <v>0</v>
      </c>
      <c r="K16" s="51">
        <f t="shared" si="1"/>
        <v>0</v>
      </c>
      <c r="L16" s="13"/>
    </row>
    <row r="17" spans="1:12" s="102" customFormat="1" ht="27" customHeight="1">
      <c r="A17" s="8">
        <v>3</v>
      </c>
      <c r="B17" s="9" t="s">
        <v>21</v>
      </c>
      <c r="C17" s="10"/>
      <c r="D17" s="15"/>
      <c r="E17" s="109"/>
      <c r="F17" s="12"/>
      <c r="G17" s="12">
        <v>0</v>
      </c>
      <c r="H17" s="12">
        <v>1</v>
      </c>
      <c r="I17" s="12"/>
      <c r="J17" s="51">
        <f>G17+F17+(D17*E17)</f>
        <v>0</v>
      </c>
      <c r="K17" s="51">
        <f>J17*I17*H17</f>
        <v>0</v>
      </c>
      <c r="L17" s="13"/>
    </row>
    <row r="18" spans="1:12" s="102" customFormat="1" ht="18" customHeight="1">
      <c r="A18" s="14" t="s">
        <v>25</v>
      </c>
      <c r="B18" s="10" t="s">
        <v>3</v>
      </c>
      <c r="C18" s="10"/>
      <c r="D18" s="15">
        <v>0</v>
      </c>
      <c r="E18" s="109"/>
      <c r="F18" s="12"/>
      <c r="G18" s="12">
        <v>0</v>
      </c>
      <c r="H18" s="12">
        <v>1</v>
      </c>
      <c r="I18" s="12"/>
      <c r="J18" s="51">
        <f>G18+F18+(D18*E18)</f>
        <v>0</v>
      </c>
      <c r="K18" s="51">
        <f>J18*I18*H18</f>
        <v>0</v>
      </c>
      <c r="L18" s="13"/>
    </row>
    <row r="19" spans="1:12" s="102" customFormat="1" ht="18" customHeight="1">
      <c r="A19" s="14" t="s">
        <v>24</v>
      </c>
      <c r="B19" s="10" t="s">
        <v>4</v>
      </c>
      <c r="C19" s="10"/>
      <c r="D19" s="15">
        <v>0</v>
      </c>
      <c r="E19" s="109">
        <v>25000</v>
      </c>
      <c r="F19" s="12">
        <v>0</v>
      </c>
      <c r="G19" s="12">
        <v>0</v>
      </c>
      <c r="H19" s="12">
        <v>1</v>
      </c>
      <c r="I19" s="12"/>
      <c r="J19" s="51">
        <f>G19+F19+(D19*E19)</f>
        <v>0</v>
      </c>
      <c r="K19" s="51">
        <f>J19*I19*H19</f>
        <v>0</v>
      </c>
      <c r="L19" s="13"/>
    </row>
    <row r="20" spans="1:12" s="102" customFormat="1" ht="18" customHeight="1">
      <c r="A20" s="14" t="s">
        <v>23</v>
      </c>
      <c r="B20" s="10" t="s">
        <v>22</v>
      </c>
      <c r="C20" s="10"/>
      <c r="D20" s="15"/>
      <c r="E20" s="109"/>
      <c r="F20" s="12"/>
      <c r="G20" s="12"/>
      <c r="H20" s="12">
        <v>1</v>
      </c>
      <c r="I20" s="12"/>
      <c r="J20" s="51">
        <f>G20+F20+(D20*E20)</f>
        <v>0</v>
      </c>
      <c r="K20" s="51">
        <f>J20*I20*H20</f>
        <v>0</v>
      </c>
      <c r="L20" s="13"/>
    </row>
    <row r="21" spans="1:12" s="102" customFormat="1" ht="57.75" customHeight="1">
      <c r="A21" s="16">
        <v>4</v>
      </c>
      <c r="B21" s="10" t="s">
        <v>33</v>
      </c>
      <c r="C21" s="10"/>
      <c r="D21" s="15"/>
      <c r="E21" s="109"/>
      <c r="F21" s="12"/>
      <c r="G21" s="12"/>
      <c r="H21" s="12"/>
      <c r="I21" s="12"/>
      <c r="J21" s="51"/>
      <c r="K21" s="51"/>
      <c r="L21" s="13"/>
    </row>
    <row r="22" spans="1:12" s="102" customFormat="1" ht="39" customHeight="1">
      <c r="A22" s="16"/>
      <c r="B22" s="111"/>
      <c r="C22" s="10" t="s">
        <v>41</v>
      </c>
      <c r="D22" s="15">
        <v>4</v>
      </c>
      <c r="E22" s="109">
        <v>25000</v>
      </c>
      <c r="F22" s="12"/>
      <c r="G22" s="12"/>
      <c r="H22" s="12">
        <v>1</v>
      </c>
      <c r="I22" s="12">
        <v>3</v>
      </c>
      <c r="J22" s="51">
        <f t="shared" si="0"/>
        <v>100000</v>
      </c>
      <c r="K22" s="51">
        <f t="shared" si="1"/>
        <v>300000</v>
      </c>
      <c r="L22" s="13"/>
    </row>
    <row r="23" spans="1:12" s="102" customFormat="1" ht="18" customHeight="1">
      <c r="A23" s="16"/>
      <c r="B23" s="10"/>
      <c r="C23" s="10"/>
      <c r="D23" s="15"/>
      <c r="E23" s="109"/>
      <c r="F23" s="12"/>
      <c r="G23" s="12"/>
      <c r="H23" s="12"/>
      <c r="I23" s="12"/>
      <c r="J23" s="51"/>
      <c r="K23" s="51"/>
      <c r="L23" s="13"/>
    </row>
    <row r="24" spans="1:12" s="102" customFormat="1" ht="18" customHeight="1">
      <c r="A24" s="16">
        <v>5</v>
      </c>
      <c r="B24" s="10" t="s">
        <v>34</v>
      </c>
      <c r="C24" s="10"/>
      <c r="D24" s="15">
        <v>0</v>
      </c>
      <c r="E24" s="109"/>
      <c r="F24" s="12"/>
      <c r="G24" s="12"/>
      <c r="H24" s="12">
        <v>1</v>
      </c>
      <c r="I24" s="12"/>
      <c r="J24" s="51">
        <f>G24+F24+(D24*E24)</f>
        <v>0</v>
      </c>
      <c r="K24" s="51">
        <f>J24*I24*H24</f>
        <v>0</v>
      </c>
      <c r="L24" s="13"/>
    </row>
    <row r="25" spans="1:12" s="102" customFormat="1" ht="15.75">
      <c r="A25" s="16">
        <v>6</v>
      </c>
      <c r="B25" s="9" t="s">
        <v>9</v>
      </c>
      <c r="C25" s="10" t="s">
        <v>8</v>
      </c>
      <c r="D25" s="15">
        <v>2</v>
      </c>
      <c r="E25" s="109">
        <v>25000</v>
      </c>
      <c r="F25" s="12"/>
      <c r="G25" s="12"/>
      <c r="H25" s="12">
        <v>1</v>
      </c>
      <c r="I25" s="12">
        <v>2</v>
      </c>
      <c r="J25" s="51">
        <f t="shared" si="0"/>
        <v>50000</v>
      </c>
      <c r="K25" s="51">
        <f t="shared" si="1"/>
        <v>100000</v>
      </c>
      <c r="L25" s="13"/>
    </row>
    <row r="26" spans="1:12" s="102" customFormat="1" ht="18" customHeight="1">
      <c r="A26" s="17"/>
      <c r="B26" s="10"/>
      <c r="C26" s="10" t="s">
        <v>19</v>
      </c>
      <c r="D26" s="15">
        <v>0.2</v>
      </c>
      <c r="E26" s="109">
        <v>25000</v>
      </c>
      <c r="F26" s="12"/>
      <c r="G26" s="12"/>
      <c r="H26" s="12">
        <v>1</v>
      </c>
      <c r="I26" s="12">
        <v>1</v>
      </c>
      <c r="J26" s="51">
        <f t="shared" si="0"/>
        <v>5000</v>
      </c>
      <c r="K26" s="51">
        <f t="shared" si="1"/>
        <v>5000</v>
      </c>
      <c r="L26" s="13"/>
    </row>
    <row r="27" spans="1:12" s="102" customFormat="1" ht="18" customHeight="1">
      <c r="A27" s="17"/>
      <c r="B27" s="10"/>
      <c r="C27" s="10" t="s">
        <v>20</v>
      </c>
      <c r="D27" s="15">
        <v>0</v>
      </c>
      <c r="E27" s="109"/>
      <c r="F27" s="12"/>
      <c r="G27" s="12"/>
      <c r="H27" s="12">
        <v>1</v>
      </c>
      <c r="I27" s="12"/>
      <c r="J27" s="51">
        <f t="shared" si="0"/>
        <v>0</v>
      </c>
      <c r="K27" s="51">
        <f t="shared" si="1"/>
        <v>0</v>
      </c>
      <c r="L27" s="13"/>
    </row>
    <row r="28" spans="1:12" s="102" customFormat="1" ht="18" customHeight="1">
      <c r="A28" s="18"/>
      <c r="B28" s="10"/>
      <c r="C28" s="10" t="s">
        <v>6</v>
      </c>
      <c r="D28" s="15">
        <v>0</v>
      </c>
      <c r="E28" s="109"/>
      <c r="F28" s="12"/>
      <c r="G28" s="12"/>
      <c r="H28" s="12">
        <v>1</v>
      </c>
      <c r="I28" s="12"/>
      <c r="J28" s="51">
        <f t="shared" si="0"/>
        <v>0</v>
      </c>
      <c r="K28" s="51">
        <f t="shared" si="1"/>
        <v>0</v>
      </c>
      <c r="L28" s="13"/>
    </row>
    <row r="29" spans="1:12" s="102" customFormat="1" ht="19.5" customHeight="1" thickBot="1">
      <c r="A29" s="19"/>
      <c r="B29" s="140" t="s">
        <v>1</v>
      </c>
      <c r="C29" s="141"/>
      <c r="D29" s="20"/>
      <c r="E29" s="21"/>
      <c r="F29" s="21">
        <f>SUM(F12:F23)</f>
        <v>0</v>
      </c>
      <c r="G29" s="21">
        <f>SUM(G12:G23)</f>
        <v>0</v>
      </c>
      <c r="H29" s="22"/>
      <c r="I29" s="21"/>
      <c r="J29" s="52">
        <f>SUM(J12:J28)</f>
        <v>217500</v>
      </c>
      <c r="K29" s="52">
        <f>SUM(K12:K28)</f>
        <v>517500</v>
      </c>
      <c r="L29" s="23"/>
    </row>
    <row r="30" spans="1:12" s="102" customFormat="1" ht="19.5" customHeight="1">
      <c r="A30" s="26"/>
      <c r="B30" s="27"/>
      <c r="C30" s="27"/>
      <c r="D30" s="28"/>
      <c r="E30" s="29"/>
      <c r="F30" s="29"/>
      <c r="G30" s="29"/>
      <c r="H30" s="30"/>
      <c r="I30" s="29"/>
      <c r="J30" s="29"/>
      <c r="K30" s="29"/>
      <c r="L30" s="29"/>
    </row>
    <row r="31" spans="1:12" s="102" customFormat="1" ht="27.75" customHeight="1">
      <c r="A31" s="35" t="s">
        <v>11</v>
      </c>
      <c r="B31" s="139" t="s">
        <v>36</v>
      </c>
      <c r="C31" s="139"/>
      <c r="D31" s="139"/>
      <c r="E31" s="139"/>
      <c r="F31" s="139"/>
      <c r="G31" s="139"/>
      <c r="H31" s="139"/>
      <c r="I31" s="139"/>
      <c r="J31" s="139"/>
      <c r="K31" s="139"/>
      <c r="L31" s="139"/>
    </row>
    <row r="32" spans="1:12" s="102" customFormat="1" ht="19.5" customHeight="1" thickBot="1">
      <c r="A32" s="112"/>
      <c r="B32" s="110"/>
      <c r="C32" s="110"/>
      <c r="D32" s="113"/>
      <c r="E32" s="114"/>
      <c r="F32" s="110"/>
      <c r="G32" s="110"/>
      <c r="H32" s="110"/>
      <c r="I32" s="110"/>
      <c r="J32" s="110"/>
      <c r="K32" s="110"/>
      <c r="L32" s="110"/>
    </row>
    <row r="33" spans="1:12" s="102" customFormat="1" ht="110.25">
      <c r="A33" s="3" t="s">
        <v>0</v>
      </c>
      <c r="B33" s="4" t="s">
        <v>14</v>
      </c>
      <c r="C33" s="4" t="s">
        <v>17</v>
      </c>
      <c r="D33" s="5" t="s">
        <v>27</v>
      </c>
      <c r="E33" s="6" t="s">
        <v>28</v>
      </c>
      <c r="F33" s="7" t="s">
        <v>29</v>
      </c>
      <c r="G33" s="5" t="s">
        <v>30</v>
      </c>
      <c r="H33" s="5" t="s">
        <v>18</v>
      </c>
      <c r="I33" s="5" t="s">
        <v>15</v>
      </c>
      <c r="J33" s="5" t="s">
        <v>31</v>
      </c>
      <c r="K33" s="5" t="s">
        <v>32</v>
      </c>
      <c r="L33" s="25" t="s">
        <v>5</v>
      </c>
    </row>
    <row r="34" spans="1:12" s="102" customFormat="1" ht="19.5" customHeight="1" thickBot="1">
      <c r="A34" s="8">
        <v>1</v>
      </c>
      <c r="B34" s="9" t="s">
        <v>2</v>
      </c>
      <c r="C34" s="10"/>
      <c r="D34" s="11"/>
      <c r="E34" s="109"/>
      <c r="F34" s="12"/>
      <c r="G34" s="12"/>
      <c r="H34" s="12"/>
      <c r="I34" s="12"/>
      <c r="J34" s="12"/>
      <c r="K34" s="12"/>
      <c r="L34" s="13"/>
    </row>
    <row r="35" spans="1:12" s="102" customFormat="1" ht="63.75" customHeight="1" thickBot="1">
      <c r="A35" s="8"/>
      <c r="B35" s="10" t="s">
        <v>71</v>
      </c>
      <c r="C35" s="122" t="s">
        <v>40</v>
      </c>
      <c r="D35" s="11">
        <v>1</v>
      </c>
      <c r="E35" s="109">
        <v>25000</v>
      </c>
      <c r="F35" s="12">
        <v>0</v>
      </c>
      <c r="G35" s="12">
        <v>0</v>
      </c>
      <c r="H35" s="12">
        <v>1</v>
      </c>
      <c r="I35" s="12">
        <v>3</v>
      </c>
      <c r="J35" s="51">
        <f>G35+F35+(E35*D35)</f>
        <v>25000</v>
      </c>
      <c r="K35" s="51">
        <f aca="true" t="shared" si="2" ref="K35:K42">J35*I35*H35</f>
        <v>75000</v>
      </c>
      <c r="L35" s="13"/>
    </row>
    <row r="36" spans="1:12" s="102" customFormat="1" ht="19.5" customHeight="1">
      <c r="A36" s="8">
        <v>2</v>
      </c>
      <c r="B36" s="9" t="s">
        <v>7</v>
      </c>
      <c r="C36" s="10" t="s">
        <v>8</v>
      </c>
      <c r="D36" s="15">
        <v>1</v>
      </c>
      <c r="E36" s="109">
        <v>25000</v>
      </c>
      <c r="F36" s="12"/>
      <c r="G36" s="12"/>
      <c r="H36" s="12">
        <v>1</v>
      </c>
      <c r="I36" s="12">
        <v>0</v>
      </c>
      <c r="J36" s="51">
        <f aca="true" t="shared" si="3" ref="J36:J42">G36+F36+(D36*E36)</f>
        <v>25000</v>
      </c>
      <c r="K36" s="51">
        <f t="shared" si="2"/>
        <v>0</v>
      </c>
      <c r="L36" s="13"/>
    </row>
    <row r="37" spans="1:12" s="102" customFormat="1" ht="19.5" customHeight="1">
      <c r="A37" s="16"/>
      <c r="B37" s="10"/>
      <c r="C37" s="10" t="s">
        <v>19</v>
      </c>
      <c r="D37" s="15">
        <v>0.5</v>
      </c>
      <c r="E37" s="109">
        <v>25000</v>
      </c>
      <c r="F37" s="12"/>
      <c r="G37" s="12"/>
      <c r="H37" s="12">
        <v>1</v>
      </c>
      <c r="I37" s="12">
        <v>2</v>
      </c>
      <c r="J37" s="51">
        <f t="shared" si="3"/>
        <v>12500</v>
      </c>
      <c r="K37" s="51">
        <f t="shared" si="2"/>
        <v>25000</v>
      </c>
      <c r="L37" s="13"/>
    </row>
    <row r="38" spans="1:12" s="102" customFormat="1" ht="19.5" customHeight="1">
      <c r="A38" s="16"/>
      <c r="B38" s="10"/>
      <c r="C38" s="10" t="s">
        <v>20</v>
      </c>
      <c r="D38" s="15">
        <v>0.1</v>
      </c>
      <c r="E38" s="109">
        <v>25000</v>
      </c>
      <c r="F38" s="12"/>
      <c r="G38" s="12"/>
      <c r="H38" s="12">
        <v>1</v>
      </c>
      <c r="I38" s="12">
        <v>1</v>
      </c>
      <c r="J38" s="51">
        <f t="shared" si="3"/>
        <v>2500</v>
      </c>
      <c r="K38" s="51">
        <f t="shared" si="2"/>
        <v>2500</v>
      </c>
      <c r="L38" s="13"/>
    </row>
    <row r="39" spans="1:12" s="102" customFormat="1" ht="27" customHeight="1">
      <c r="A39" s="8">
        <v>3</v>
      </c>
      <c r="B39" s="9" t="s">
        <v>21</v>
      </c>
      <c r="C39" s="10"/>
      <c r="D39" s="15"/>
      <c r="E39" s="109"/>
      <c r="F39" s="12"/>
      <c r="G39" s="12">
        <v>0</v>
      </c>
      <c r="H39" s="12">
        <v>1</v>
      </c>
      <c r="I39" s="12"/>
      <c r="J39" s="51">
        <f t="shared" si="3"/>
        <v>0</v>
      </c>
      <c r="K39" s="51">
        <f t="shared" si="2"/>
        <v>0</v>
      </c>
      <c r="L39" s="13"/>
    </row>
    <row r="40" spans="1:12" s="102" customFormat="1" ht="19.5" customHeight="1">
      <c r="A40" s="14" t="s">
        <v>25</v>
      </c>
      <c r="B40" s="10" t="s">
        <v>3</v>
      </c>
      <c r="C40" s="10"/>
      <c r="D40" s="15">
        <v>0</v>
      </c>
      <c r="E40" s="109"/>
      <c r="F40" s="12"/>
      <c r="G40" s="12">
        <v>0</v>
      </c>
      <c r="H40" s="12">
        <v>1</v>
      </c>
      <c r="I40" s="12"/>
      <c r="J40" s="51">
        <f t="shared" si="3"/>
        <v>0</v>
      </c>
      <c r="K40" s="51">
        <f t="shared" si="2"/>
        <v>0</v>
      </c>
      <c r="L40" s="13"/>
    </row>
    <row r="41" spans="1:12" s="102" customFormat="1" ht="19.5" customHeight="1">
      <c r="A41" s="14" t="s">
        <v>24</v>
      </c>
      <c r="B41" s="10" t="s">
        <v>4</v>
      </c>
      <c r="C41" s="10"/>
      <c r="D41" s="15">
        <v>0</v>
      </c>
      <c r="E41" s="109">
        <v>25000</v>
      </c>
      <c r="F41" s="12">
        <v>0</v>
      </c>
      <c r="G41" s="12">
        <v>0</v>
      </c>
      <c r="H41" s="12">
        <v>1</v>
      </c>
      <c r="I41" s="12"/>
      <c r="J41" s="51">
        <f t="shared" si="3"/>
        <v>0</v>
      </c>
      <c r="K41" s="51">
        <f t="shared" si="2"/>
        <v>0</v>
      </c>
      <c r="L41" s="13"/>
    </row>
    <row r="42" spans="1:12" s="102" customFormat="1" ht="19.5" customHeight="1">
      <c r="A42" s="14" t="s">
        <v>23</v>
      </c>
      <c r="B42" s="10" t="s">
        <v>22</v>
      </c>
      <c r="C42" s="10"/>
      <c r="D42" s="15"/>
      <c r="E42" s="109"/>
      <c r="F42" s="12"/>
      <c r="G42" s="12"/>
      <c r="H42" s="12">
        <v>1</v>
      </c>
      <c r="I42" s="12"/>
      <c r="J42" s="51">
        <f t="shared" si="3"/>
        <v>0</v>
      </c>
      <c r="K42" s="51">
        <f t="shared" si="2"/>
        <v>0</v>
      </c>
      <c r="L42" s="13"/>
    </row>
    <row r="43" spans="1:12" s="102" customFormat="1" ht="63">
      <c r="A43" s="8">
        <v>4</v>
      </c>
      <c r="B43" s="10" t="s">
        <v>35</v>
      </c>
      <c r="C43" s="10"/>
      <c r="D43" s="15"/>
      <c r="E43" s="109"/>
      <c r="F43" s="12"/>
      <c r="G43" s="12"/>
      <c r="H43" s="12"/>
      <c r="I43" s="12"/>
      <c r="J43" s="51"/>
      <c r="K43" s="51"/>
      <c r="L43" s="13"/>
    </row>
    <row r="44" spans="1:12" s="102" customFormat="1" ht="31.5" customHeight="1">
      <c r="A44" s="16"/>
      <c r="B44" s="110"/>
      <c r="C44" s="10" t="s">
        <v>41</v>
      </c>
      <c r="D44" s="15">
        <v>3</v>
      </c>
      <c r="E44" s="109">
        <v>25000</v>
      </c>
      <c r="F44" s="12"/>
      <c r="G44" s="12"/>
      <c r="H44" s="12">
        <v>1</v>
      </c>
      <c r="I44" s="12">
        <v>3</v>
      </c>
      <c r="J44" s="51">
        <f>G44+F44+(D44*E44)</f>
        <v>75000</v>
      </c>
      <c r="K44" s="51">
        <f>J44*I44*H44</f>
        <v>225000</v>
      </c>
      <c r="L44" s="13"/>
    </row>
    <row r="45" spans="1:12" s="102" customFormat="1" ht="19.5" customHeight="1">
      <c r="A45" s="16"/>
      <c r="B45" s="10"/>
      <c r="C45" s="10"/>
      <c r="D45" s="15"/>
      <c r="E45" s="109"/>
      <c r="F45" s="12"/>
      <c r="G45" s="12"/>
      <c r="H45" s="12"/>
      <c r="I45" s="12"/>
      <c r="J45" s="51"/>
      <c r="K45" s="51"/>
      <c r="L45" s="13"/>
    </row>
    <row r="46" spans="1:12" s="102" customFormat="1" ht="19.5" customHeight="1">
      <c r="A46" s="8">
        <v>5</v>
      </c>
      <c r="B46" s="10" t="s">
        <v>34</v>
      </c>
      <c r="C46" s="10"/>
      <c r="D46" s="15">
        <v>0</v>
      </c>
      <c r="E46" s="109"/>
      <c r="F46" s="12"/>
      <c r="G46" s="12"/>
      <c r="H46" s="12">
        <v>1</v>
      </c>
      <c r="I46" s="12"/>
      <c r="J46" s="51">
        <f>G46+F46+(D46*E46)</f>
        <v>0</v>
      </c>
      <c r="K46" s="51">
        <f>J46*I46*H46</f>
        <v>0</v>
      </c>
      <c r="L46" s="13"/>
    </row>
    <row r="47" spans="1:12" s="102" customFormat="1" ht="19.5" customHeight="1">
      <c r="A47" s="8">
        <v>6</v>
      </c>
      <c r="B47" s="9" t="s">
        <v>9</v>
      </c>
      <c r="C47" s="10" t="s">
        <v>8</v>
      </c>
      <c r="D47" s="15">
        <v>2</v>
      </c>
      <c r="E47" s="109">
        <v>25000</v>
      </c>
      <c r="F47" s="12"/>
      <c r="G47" s="12"/>
      <c r="H47" s="12">
        <v>1</v>
      </c>
      <c r="I47" s="12">
        <v>0</v>
      </c>
      <c r="J47" s="51">
        <f>G47+F47+(D47*E47)</f>
        <v>50000</v>
      </c>
      <c r="K47" s="51">
        <f>J47*I47*H47</f>
        <v>0</v>
      </c>
      <c r="L47" s="13"/>
    </row>
    <row r="48" spans="1:12" s="102" customFormat="1" ht="19.5" customHeight="1">
      <c r="A48" s="17"/>
      <c r="B48" s="10"/>
      <c r="C48" s="10" t="s">
        <v>19</v>
      </c>
      <c r="D48" s="15">
        <v>0.2</v>
      </c>
      <c r="E48" s="109">
        <v>25000</v>
      </c>
      <c r="F48" s="12"/>
      <c r="G48" s="12"/>
      <c r="H48" s="12">
        <v>1</v>
      </c>
      <c r="I48" s="12">
        <v>2</v>
      </c>
      <c r="J48" s="51">
        <f>G48+F48+(D48*E48)</f>
        <v>5000</v>
      </c>
      <c r="K48" s="51">
        <f>J48*I48*H48</f>
        <v>10000</v>
      </c>
      <c r="L48" s="13"/>
    </row>
    <row r="49" spans="1:12" s="102" customFormat="1" ht="19.5" customHeight="1">
      <c r="A49" s="17"/>
      <c r="B49" s="10"/>
      <c r="C49" s="10" t="s">
        <v>20</v>
      </c>
      <c r="D49" s="15">
        <v>0.1</v>
      </c>
      <c r="E49" s="109">
        <v>25000</v>
      </c>
      <c r="F49" s="12"/>
      <c r="G49" s="12"/>
      <c r="H49" s="12">
        <v>1</v>
      </c>
      <c r="I49" s="12">
        <v>1</v>
      </c>
      <c r="J49" s="51">
        <f>G49+F49+(D49*E49)</f>
        <v>2500</v>
      </c>
      <c r="K49" s="51">
        <f>J49*I49*H49</f>
        <v>2500</v>
      </c>
      <c r="L49" s="13"/>
    </row>
    <row r="50" spans="1:12" s="102" customFormat="1" ht="19.5" customHeight="1">
      <c r="A50" s="18"/>
      <c r="B50" s="10"/>
      <c r="C50" s="10" t="s">
        <v>6</v>
      </c>
      <c r="D50" s="15">
        <v>0</v>
      </c>
      <c r="E50" s="109"/>
      <c r="F50" s="12"/>
      <c r="G50" s="12"/>
      <c r="H50" s="12">
        <v>1</v>
      </c>
      <c r="I50" s="12"/>
      <c r="J50" s="51">
        <f>G50+F50+(D50*E50)</f>
        <v>0</v>
      </c>
      <c r="K50" s="51">
        <f>J50*I50*H50</f>
        <v>0</v>
      </c>
      <c r="L50" s="13"/>
    </row>
    <row r="51" spans="1:12" s="102" customFormat="1" ht="19.5" customHeight="1" thickBot="1">
      <c r="A51" s="19"/>
      <c r="B51" s="140" t="s">
        <v>1</v>
      </c>
      <c r="C51" s="141"/>
      <c r="D51" s="20"/>
      <c r="E51" s="21"/>
      <c r="F51" s="21">
        <f>SUM(F34:F45)</f>
        <v>0</v>
      </c>
      <c r="G51" s="21">
        <f>SUM(G34:G45)</f>
        <v>0</v>
      </c>
      <c r="H51" s="22"/>
      <c r="I51" s="21"/>
      <c r="J51" s="52">
        <f>SUM(J34:J50)</f>
        <v>197500</v>
      </c>
      <c r="K51" s="52">
        <f>SUM(K34:K50)</f>
        <v>340000</v>
      </c>
      <c r="L51" s="23"/>
    </row>
    <row r="52" spans="1:12" s="102" customFormat="1" ht="19.5" customHeight="1">
      <c r="A52" s="26"/>
      <c r="B52" s="27"/>
      <c r="C52" s="27"/>
      <c r="D52" s="28"/>
      <c r="E52" s="29"/>
      <c r="F52" s="29"/>
      <c r="G52" s="29"/>
      <c r="H52" s="30"/>
      <c r="I52" s="29"/>
      <c r="J52" s="29"/>
      <c r="K52" s="29"/>
      <c r="L52" s="29"/>
    </row>
    <row r="53" spans="1:12" s="102" customFormat="1" ht="19.5" customHeight="1">
      <c r="A53" s="26"/>
      <c r="B53" s="27"/>
      <c r="C53" s="27"/>
      <c r="D53" s="28"/>
      <c r="E53" s="29"/>
      <c r="F53" s="29"/>
      <c r="G53" s="29"/>
      <c r="H53" s="30"/>
      <c r="I53" s="29"/>
      <c r="J53" s="29"/>
      <c r="K53" s="29"/>
      <c r="L53" s="29"/>
    </row>
    <row r="54" spans="1:12" s="102" customFormat="1" ht="19.5" customHeight="1">
      <c r="A54" s="26"/>
      <c r="B54" s="27"/>
      <c r="C54" s="27"/>
      <c r="D54" s="28"/>
      <c r="E54" s="29"/>
      <c r="F54" s="29"/>
      <c r="G54" s="29"/>
      <c r="H54" s="30"/>
      <c r="I54" s="29"/>
      <c r="J54" s="29"/>
      <c r="K54" s="29"/>
      <c r="L54" s="29"/>
    </row>
    <row r="55" spans="1:12" s="102" customFormat="1" ht="19.5" customHeight="1">
      <c r="A55" s="26"/>
      <c r="B55" s="27"/>
      <c r="C55" s="27"/>
      <c r="D55" s="28"/>
      <c r="E55" s="29"/>
      <c r="F55" s="29"/>
      <c r="G55" s="29"/>
      <c r="H55" s="30"/>
      <c r="I55" s="29"/>
      <c r="J55" s="29"/>
      <c r="K55" s="29"/>
      <c r="L55" s="29"/>
    </row>
    <row r="56" spans="1:12" s="102" customFormat="1" ht="19.5" customHeight="1">
      <c r="A56" s="26"/>
      <c r="B56" s="27"/>
      <c r="C56" s="27"/>
      <c r="D56" s="28"/>
      <c r="E56" s="29"/>
      <c r="F56" s="29"/>
      <c r="G56" s="29"/>
      <c r="H56" s="30"/>
      <c r="I56" s="29"/>
      <c r="J56" s="29"/>
      <c r="K56" s="29"/>
      <c r="L56" s="29"/>
    </row>
    <row r="57" spans="1:12" s="102" customFormat="1" ht="19.5" customHeight="1">
      <c r="A57" s="26"/>
      <c r="B57" s="27"/>
      <c r="C57" s="27"/>
      <c r="D57" s="28"/>
      <c r="E57" s="29"/>
      <c r="F57" s="29"/>
      <c r="G57" s="29"/>
      <c r="H57" s="30"/>
      <c r="I57" s="29"/>
      <c r="J57" s="29"/>
      <c r="K57" s="29"/>
      <c r="L57" s="29"/>
    </row>
    <row r="58" spans="1:12" s="102" customFormat="1" ht="19.5" customHeight="1">
      <c r="A58" s="26"/>
      <c r="B58" s="27"/>
      <c r="C58" s="27"/>
      <c r="D58" s="28"/>
      <c r="E58" s="29"/>
      <c r="F58" s="29"/>
      <c r="G58" s="29"/>
      <c r="H58" s="30"/>
      <c r="I58" s="29"/>
      <c r="J58" s="29"/>
      <c r="K58" s="29"/>
      <c r="L58" s="29"/>
    </row>
    <row r="59" spans="1:12" s="102" customFormat="1" ht="19.5" customHeight="1">
      <c r="A59" s="26"/>
      <c r="B59" s="27"/>
      <c r="C59" s="27"/>
      <c r="D59" s="28"/>
      <c r="E59" s="29"/>
      <c r="F59" s="29"/>
      <c r="G59" s="29"/>
      <c r="H59" s="30"/>
      <c r="I59" s="29"/>
      <c r="J59" s="29"/>
      <c r="K59" s="29"/>
      <c r="L59" s="29"/>
    </row>
    <row r="60" spans="1:12" s="102" customFormat="1" ht="19.5" customHeight="1">
      <c r="A60" s="26"/>
      <c r="B60" s="27"/>
      <c r="C60" s="27"/>
      <c r="D60" s="28"/>
      <c r="E60" s="29"/>
      <c r="F60" s="29"/>
      <c r="G60" s="29"/>
      <c r="H60" s="30"/>
      <c r="I60" s="29"/>
      <c r="J60" s="29"/>
      <c r="K60" s="29"/>
      <c r="L60" s="29"/>
    </row>
    <row r="61" spans="1:12" s="102" customFormat="1" ht="19.5" customHeight="1">
      <c r="A61" s="26"/>
      <c r="B61" s="27"/>
      <c r="C61" s="27"/>
      <c r="D61" s="28"/>
      <c r="E61" s="29"/>
      <c r="F61" s="29"/>
      <c r="G61" s="29"/>
      <c r="H61" s="30"/>
      <c r="I61" s="29"/>
      <c r="J61" s="29"/>
      <c r="K61" s="29"/>
      <c r="L61" s="29"/>
    </row>
    <row r="62" spans="1:12" s="102" customFormat="1" ht="19.5" customHeight="1">
      <c r="A62" s="26"/>
      <c r="B62" s="27"/>
      <c r="C62" s="27"/>
      <c r="D62" s="28"/>
      <c r="E62" s="29"/>
      <c r="F62" s="29"/>
      <c r="G62" s="29"/>
      <c r="H62" s="30"/>
      <c r="I62" s="29"/>
      <c r="J62" s="29"/>
      <c r="K62" s="29"/>
      <c r="L62" s="29"/>
    </row>
    <row r="63" spans="1:12" s="102" customFormat="1" ht="19.5" customHeight="1">
      <c r="A63" s="26"/>
      <c r="B63" s="27"/>
      <c r="C63" s="27"/>
      <c r="D63" s="28"/>
      <c r="E63" s="29"/>
      <c r="F63" s="29"/>
      <c r="G63" s="29"/>
      <c r="H63" s="30"/>
      <c r="I63" s="29"/>
      <c r="J63" s="29"/>
      <c r="K63" s="29"/>
      <c r="L63" s="29"/>
    </row>
    <row r="64" spans="1:12" s="102" customFormat="1" ht="29.25" customHeight="1">
      <c r="A64" s="35" t="s">
        <v>13</v>
      </c>
      <c r="B64" s="139" t="s">
        <v>26</v>
      </c>
      <c r="C64" s="139"/>
      <c r="D64" s="139"/>
      <c r="E64" s="139"/>
      <c r="F64" s="139"/>
      <c r="G64" s="139"/>
      <c r="H64" s="139"/>
      <c r="I64" s="139"/>
      <c r="J64" s="139"/>
      <c r="K64" s="139"/>
      <c r="L64" s="139"/>
    </row>
    <row r="65" spans="1:12" s="24" customFormat="1" ht="15.75">
      <c r="A65" s="44"/>
      <c r="B65" s="44"/>
      <c r="C65" s="44"/>
      <c r="D65" s="44"/>
      <c r="E65" s="44"/>
      <c r="F65" s="44"/>
      <c r="G65" s="44"/>
      <c r="H65" s="44"/>
      <c r="I65" s="44"/>
      <c r="J65" s="44"/>
      <c r="K65" s="44"/>
      <c r="L65" s="44"/>
    </row>
    <row r="66" spans="1:12" s="24" customFormat="1" ht="15.75">
      <c r="A66" s="44"/>
      <c r="B66" s="44"/>
      <c r="C66" s="44"/>
      <c r="D66" s="44"/>
      <c r="E66" s="44"/>
      <c r="F66" s="44"/>
      <c r="G66" s="44"/>
      <c r="H66" s="44"/>
      <c r="I66" s="44"/>
      <c r="J66" s="44"/>
      <c r="K66" s="44"/>
      <c r="L66" s="44"/>
    </row>
    <row r="67" spans="1:12" s="24" customFormat="1" ht="15.75">
      <c r="A67" s="44"/>
      <c r="B67" s="44"/>
      <c r="C67" s="44"/>
      <c r="D67" s="44"/>
      <c r="E67" s="44"/>
      <c r="F67" s="44"/>
      <c r="G67" s="44"/>
      <c r="H67" s="44"/>
      <c r="I67" s="44"/>
      <c r="J67" s="44"/>
      <c r="K67" s="44"/>
      <c r="L67" s="44"/>
    </row>
    <row r="68" spans="1:12" s="24" customFormat="1" ht="15.75">
      <c r="A68" s="44"/>
      <c r="B68" s="44"/>
      <c r="C68" s="44"/>
      <c r="D68" s="44"/>
      <c r="E68" s="44"/>
      <c r="F68" s="44"/>
      <c r="G68" s="44"/>
      <c r="H68" s="44"/>
      <c r="I68" s="44"/>
      <c r="J68" s="44"/>
      <c r="K68" s="44"/>
      <c r="L68" s="44"/>
    </row>
    <row r="69" spans="1:12" s="24" customFormat="1" ht="15.75">
      <c r="A69" s="44"/>
      <c r="B69" s="44"/>
      <c r="C69" s="44"/>
      <c r="D69" s="44"/>
      <c r="E69" s="44"/>
      <c r="F69" s="44"/>
      <c r="G69" s="44"/>
      <c r="H69" s="44"/>
      <c r="I69" s="44"/>
      <c r="J69" s="44"/>
      <c r="K69" s="44"/>
      <c r="L69" s="44"/>
    </row>
    <row r="70" spans="1:12" s="24" customFormat="1" ht="15.75">
      <c r="A70" s="44"/>
      <c r="B70" s="44"/>
      <c r="C70" s="44"/>
      <c r="D70" s="44"/>
      <c r="E70" s="44"/>
      <c r="F70" s="44"/>
      <c r="G70" s="44"/>
      <c r="H70" s="44"/>
      <c r="I70" s="44"/>
      <c r="J70" s="44"/>
      <c r="K70" s="44"/>
      <c r="L70" s="44"/>
    </row>
    <row r="71" spans="1:12" s="24" customFormat="1" ht="15.75">
      <c r="A71" s="44"/>
      <c r="B71" s="44"/>
      <c r="C71" s="44"/>
      <c r="D71" s="44"/>
      <c r="E71" s="44"/>
      <c r="F71" s="44"/>
      <c r="G71" s="44"/>
      <c r="H71" s="44"/>
      <c r="I71" s="44"/>
      <c r="J71" s="44"/>
      <c r="K71" s="44"/>
      <c r="L71" s="44"/>
    </row>
    <row r="72" spans="1:12" s="24" customFormat="1" ht="15.75">
      <c r="A72" s="44"/>
      <c r="B72" s="44"/>
      <c r="C72" s="44"/>
      <c r="D72" s="44"/>
      <c r="E72" s="44"/>
      <c r="F72" s="44"/>
      <c r="G72" s="44"/>
      <c r="H72" s="44"/>
      <c r="I72" s="44"/>
      <c r="J72" s="44"/>
      <c r="K72" s="44"/>
      <c r="L72" s="44"/>
    </row>
    <row r="73" spans="1:12" s="24" customFormat="1" ht="15.75">
      <c r="A73" s="44"/>
      <c r="B73" s="44"/>
      <c r="C73" s="44"/>
      <c r="D73" s="44"/>
      <c r="E73" s="44"/>
      <c r="F73" s="44"/>
      <c r="G73" s="44"/>
      <c r="H73" s="44"/>
      <c r="I73" s="44"/>
      <c r="J73" s="44"/>
      <c r="K73" s="44"/>
      <c r="L73" s="44"/>
    </row>
    <row r="74" spans="1:12" s="24" customFormat="1" ht="15.75">
      <c r="A74" s="44"/>
      <c r="B74" s="44"/>
      <c r="C74" s="44"/>
      <c r="D74" s="44"/>
      <c r="E74" s="44"/>
      <c r="F74" s="44"/>
      <c r="G74" s="44"/>
      <c r="H74" s="44"/>
      <c r="I74" s="44"/>
      <c r="J74" s="44"/>
      <c r="K74" s="44"/>
      <c r="L74" s="44"/>
    </row>
    <row r="75" spans="1:12" s="24" customFormat="1" ht="15.75">
      <c r="A75" s="44"/>
      <c r="B75" s="44"/>
      <c r="C75" s="44"/>
      <c r="D75" s="44"/>
      <c r="E75" s="44"/>
      <c r="F75" s="44"/>
      <c r="G75" s="44"/>
      <c r="H75" s="44"/>
      <c r="I75" s="44"/>
      <c r="J75" s="44"/>
      <c r="K75" s="44"/>
      <c r="L75" s="44"/>
    </row>
    <row r="76" spans="1:12" s="24" customFormat="1" ht="15.75">
      <c r="A76" s="44"/>
      <c r="B76" s="44"/>
      <c r="C76" s="44"/>
      <c r="D76" s="44"/>
      <c r="E76" s="44"/>
      <c r="F76" s="44"/>
      <c r="G76" s="44"/>
      <c r="H76" s="44"/>
      <c r="I76" s="44"/>
      <c r="J76" s="44"/>
      <c r="K76" s="44"/>
      <c r="L76" s="44"/>
    </row>
    <row r="77" spans="1:12" s="24" customFormat="1" ht="15.75">
      <c r="A77" s="44"/>
      <c r="B77" s="44"/>
      <c r="C77" s="44"/>
      <c r="D77" s="44"/>
      <c r="E77" s="44"/>
      <c r="F77" s="44"/>
      <c r="G77" s="44"/>
      <c r="H77" s="44"/>
      <c r="I77" s="44"/>
      <c r="J77" s="44"/>
      <c r="K77" s="44"/>
      <c r="L77" s="44"/>
    </row>
    <row r="78" spans="1:12" s="24" customFormat="1" ht="15.75">
      <c r="A78" s="44"/>
      <c r="B78" s="44"/>
      <c r="C78" s="44"/>
      <c r="D78" s="44"/>
      <c r="E78" s="44"/>
      <c r="F78" s="44"/>
      <c r="G78" s="44"/>
      <c r="H78" s="44"/>
      <c r="I78" s="44"/>
      <c r="J78" s="44"/>
      <c r="K78" s="44"/>
      <c r="L78" s="44"/>
    </row>
    <row r="79" spans="1:12" s="24" customFormat="1" ht="15.75">
      <c r="A79" s="44"/>
      <c r="B79" s="44"/>
      <c r="C79" s="44"/>
      <c r="D79" s="44"/>
      <c r="E79" s="44"/>
      <c r="F79" s="44"/>
      <c r="G79" s="44"/>
      <c r="H79" s="44"/>
      <c r="I79" s="44"/>
      <c r="J79" s="44"/>
      <c r="K79" s="44"/>
      <c r="L79" s="44"/>
    </row>
    <row r="80" spans="1:12" s="24" customFormat="1" ht="15.75">
      <c r="A80" s="44"/>
      <c r="B80" s="44"/>
      <c r="C80" s="44"/>
      <c r="D80" s="44"/>
      <c r="E80" s="44"/>
      <c r="F80" s="44"/>
      <c r="G80" s="44"/>
      <c r="H80" s="44"/>
      <c r="I80" s="44"/>
      <c r="J80" s="44"/>
      <c r="K80" s="44"/>
      <c r="L80" s="44"/>
    </row>
    <row r="81" spans="1:12" s="24" customFormat="1" ht="15.75">
      <c r="A81" s="44"/>
      <c r="B81" s="44"/>
      <c r="C81" s="44"/>
      <c r="D81" s="44"/>
      <c r="E81" s="44"/>
      <c r="F81" s="44"/>
      <c r="G81" s="44"/>
      <c r="H81" s="44"/>
      <c r="I81" s="44"/>
      <c r="J81" s="44"/>
      <c r="K81" s="44"/>
      <c r="L81" s="44"/>
    </row>
    <row r="82" spans="1:12" s="24" customFormat="1" ht="15.75">
      <c r="A82" s="44"/>
      <c r="B82" s="44"/>
      <c r="C82" s="44"/>
      <c r="D82" s="44"/>
      <c r="E82" s="44"/>
      <c r="F82" s="44"/>
      <c r="G82" s="44"/>
      <c r="H82" s="44"/>
      <c r="I82" s="44"/>
      <c r="J82" s="44"/>
      <c r="K82" s="115"/>
      <c r="L82" s="115"/>
    </row>
    <row r="83" spans="1:12" s="24" customFormat="1" ht="15.75">
      <c r="A83" s="44"/>
      <c r="B83" s="44"/>
      <c r="C83" s="44"/>
      <c r="D83" s="44"/>
      <c r="E83" s="44"/>
      <c r="F83" s="44"/>
      <c r="G83" s="44"/>
      <c r="H83" s="44"/>
      <c r="I83" s="44"/>
      <c r="J83" s="44"/>
      <c r="K83" s="115"/>
      <c r="L83" s="115"/>
    </row>
    <row r="84" spans="1:12" s="24" customFormat="1" ht="15.75">
      <c r="A84" s="44"/>
      <c r="B84" s="44"/>
      <c r="C84" s="44"/>
      <c r="D84" s="44"/>
      <c r="E84" s="44"/>
      <c r="F84" s="44"/>
      <c r="G84" s="44"/>
      <c r="H84" s="44"/>
      <c r="I84" s="44"/>
      <c r="J84" s="44"/>
      <c r="K84" s="115"/>
      <c r="L84" s="115"/>
    </row>
    <row r="85" spans="1:12" s="24" customFormat="1" ht="15.75">
      <c r="A85" s="44"/>
      <c r="B85" s="44"/>
      <c r="C85" s="44"/>
      <c r="D85" s="44"/>
      <c r="E85" s="44"/>
      <c r="F85" s="44"/>
      <c r="G85" s="44"/>
      <c r="H85" s="44"/>
      <c r="I85" s="44"/>
      <c r="J85" s="44"/>
      <c r="K85" s="115"/>
      <c r="L85" s="115"/>
    </row>
    <row r="86" spans="1:12" s="24" customFormat="1" ht="15.75">
      <c r="A86" s="44"/>
      <c r="B86" s="44"/>
      <c r="C86" s="44"/>
      <c r="D86" s="44"/>
      <c r="E86" s="44"/>
      <c r="F86" s="44"/>
      <c r="G86" s="44"/>
      <c r="H86" s="44"/>
      <c r="I86" s="44"/>
      <c r="J86" s="44"/>
      <c r="K86" s="115"/>
      <c r="L86" s="115"/>
    </row>
    <row r="87" spans="1:12" s="24" customFormat="1" ht="15.75">
      <c r="A87" s="44"/>
      <c r="B87" s="44"/>
      <c r="C87" s="44"/>
      <c r="D87" s="44"/>
      <c r="E87" s="44"/>
      <c r="F87" s="44"/>
      <c r="G87" s="44"/>
      <c r="H87" s="44"/>
      <c r="I87" s="44"/>
      <c r="J87" s="44"/>
      <c r="K87" s="115"/>
      <c r="L87" s="115"/>
    </row>
    <row r="88" spans="1:12" s="24" customFormat="1" ht="15.75">
      <c r="A88" s="44"/>
      <c r="B88" s="44"/>
      <c r="C88" s="44"/>
      <c r="D88" s="44"/>
      <c r="E88" s="44"/>
      <c r="F88" s="44"/>
      <c r="G88" s="44"/>
      <c r="H88" s="44"/>
      <c r="I88" s="44"/>
      <c r="J88" s="44"/>
      <c r="K88" s="115"/>
      <c r="L88" s="115"/>
    </row>
    <row r="89" spans="1:12" s="24" customFormat="1" ht="15.75">
      <c r="A89" s="44"/>
      <c r="B89" s="44"/>
      <c r="C89" s="44"/>
      <c r="D89" s="44"/>
      <c r="E89" s="44"/>
      <c r="F89" s="44"/>
      <c r="G89" s="44"/>
      <c r="H89" s="44"/>
      <c r="I89" s="44"/>
      <c r="J89" s="44"/>
      <c r="K89" s="115"/>
      <c r="L89" s="115"/>
    </row>
    <row r="90" spans="1:12" s="24" customFormat="1" ht="15.75">
      <c r="A90" s="44"/>
      <c r="B90" s="44"/>
      <c r="C90" s="44"/>
      <c r="D90" s="44"/>
      <c r="E90" s="44"/>
      <c r="F90" s="44"/>
      <c r="G90" s="44"/>
      <c r="H90" s="44"/>
      <c r="I90" s="44"/>
      <c r="J90" s="44"/>
      <c r="K90" s="115"/>
      <c r="L90" s="115"/>
    </row>
    <row r="91" spans="1:12" s="24" customFormat="1" ht="15.75">
      <c r="A91" s="44"/>
      <c r="B91" s="44"/>
      <c r="C91" s="44"/>
      <c r="D91" s="44"/>
      <c r="E91" s="44"/>
      <c r="F91" s="44"/>
      <c r="G91" s="44"/>
      <c r="H91" s="44"/>
      <c r="I91" s="44"/>
      <c r="J91" s="44"/>
      <c r="K91" s="119"/>
      <c r="L91" s="119"/>
    </row>
    <row r="92" spans="1:12" s="24" customFormat="1" ht="15.75">
      <c r="A92" s="44"/>
      <c r="B92" s="44"/>
      <c r="C92" s="44"/>
      <c r="D92" s="44"/>
      <c r="E92" s="44"/>
      <c r="F92" s="44"/>
      <c r="G92" s="44"/>
      <c r="H92" s="44"/>
      <c r="I92" s="44"/>
      <c r="J92" s="44"/>
      <c r="K92" s="120">
        <f>$K$29</f>
        <v>517500</v>
      </c>
      <c r="L92" s="119"/>
    </row>
    <row r="93" spans="1:12" s="24" customFormat="1" ht="15.75">
      <c r="A93" s="44"/>
      <c r="B93" s="44"/>
      <c r="C93" s="44"/>
      <c r="D93" s="44"/>
      <c r="E93" s="44"/>
      <c r="F93" s="44"/>
      <c r="G93" s="44"/>
      <c r="H93" s="44"/>
      <c r="I93" s="44"/>
      <c r="J93" s="44"/>
      <c r="K93" s="120">
        <f>$K$51</f>
        <v>340000</v>
      </c>
      <c r="L93" s="121"/>
    </row>
    <row r="94" spans="1:12" s="24" customFormat="1" ht="15.75">
      <c r="A94" s="44"/>
      <c r="B94" s="44"/>
      <c r="C94" s="44"/>
      <c r="D94" s="44"/>
      <c r="E94" s="44"/>
      <c r="F94" s="44"/>
      <c r="G94" s="44"/>
      <c r="H94" s="44"/>
      <c r="I94" s="44"/>
      <c r="J94" s="44"/>
      <c r="K94" s="120">
        <f>K92-K93</f>
        <v>177500</v>
      </c>
      <c r="L94" s="121">
        <f>K94/K92*100%</f>
        <v>0.34299516908212563</v>
      </c>
    </row>
    <row r="95" spans="1:12" s="24" customFormat="1" ht="15.75">
      <c r="A95" s="44"/>
      <c r="B95" s="44"/>
      <c r="C95" s="44"/>
      <c r="D95" s="44"/>
      <c r="E95" s="44"/>
      <c r="F95" s="44"/>
      <c r="G95" s="44"/>
      <c r="H95" s="44"/>
      <c r="I95" s="44"/>
      <c r="J95" s="44"/>
      <c r="K95" s="119"/>
      <c r="L95" s="121">
        <f>K93/K92*100%</f>
        <v>0.6570048309178744</v>
      </c>
    </row>
    <row r="96" spans="1:12" s="24" customFormat="1" ht="15.75">
      <c r="A96" s="44"/>
      <c r="B96" s="46" t="s">
        <v>16</v>
      </c>
      <c r="C96" s="44"/>
      <c r="D96" s="44"/>
      <c r="E96" s="44"/>
      <c r="F96" s="44"/>
      <c r="G96" s="44"/>
      <c r="H96" s="44"/>
      <c r="I96" s="44"/>
      <c r="J96" s="44"/>
      <c r="K96" s="116"/>
      <c r="L96" s="116"/>
    </row>
    <row r="97" spans="1:12" s="102" customFormat="1" ht="19.5" customHeight="1">
      <c r="A97" s="112"/>
      <c r="B97" s="117"/>
      <c r="C97" s="118"/>
      <c r="D97" s="118"/>
      <c r="E97" s="118"/>
      <c r="F97" s="118"/>
      <c r="G97" s="110"/>
      <c r="H97" s="110"/>
      <c r="I97" s="110"/>
      <c r="J97" s="110"/>
      <c r="K97" s="110"/>
      <c r="L97" s="110"/>
    </row>
  </sheetData>
  <sheetProtection selectLockedCells="1" selectUnlockedCells="1"/>
  <mergeCells count="12">
    <mergeCell ref="B8:K8"/>
    <mergeCell ref="B9:K9"/>
    <mergeCell ref="B29:C29"/>
    <mergeCell ref="B31:L31"/>
    <mergeCell ref="B51:C51"/>
    <mergeCell ref="B64:L64"/>
    <mergeCell ref="B1:K1"/>
    <mergeCell ref="B2:K2"/>
    <mergeCell ref="B3:K3"/>
    <mergeCell ref="B5:C6"/>
    <mergeCell ref="I5:K6"/>
    <mergeCell ref="B7:K7"/>
  </mergeCells>
  <printOptions horizontalCentered="1" verticalCentered="1"/>
  <pageMargins left="0.196850393700787" right="0.236220472440945" top="0.275590551181102" bottom="0.31496062992126" header="0.275590551181102" footer="0.31496062992126"/>
  <pageSetup horizontalDpi="300" verticalDpi="300" orientation="landscape" paperSize="9" r:id="rId2"/>
  <headerFooter>
    <oddFooter xml:space="preserve">&amp;R&amp;".VnTime,Regular"&amp;14&amp;P      </oddFooter>
  </headerFooter>
  <drawing r:id="rId1"/>
</worksheet>
</file>

<file path=xl/worksheets/sheet2.xml><?xml version="1.0" encoding="utf-8"?>
<worksheet xmlns="http://schemas.openxmlformats.org/spreadsheetml/2006/main" xmlns:r="http://schemas.openxmlformats.org/officeDocument/2006/relationships">
  <dimension ref="A1:L101"/>
  <sheetViews>
    <sheetView view="pageBreakPreview" zoomScale="90" zoomScaleNormal="90" zoomScaleSheetLayoutView="90" workbookViewId="0" topLeftCell="A1">
      <selection activeCell="B9" sqref="B9:K9"/>
    </sheetView>
  </sheetViews>
  <sheetFormatPr defaultColWidth="9.140625" defaultRowHeight="19.5" customHeight="1"/>
  <cols>
    <col min="1" max="1" width="6.8515625" style="103" customWidth="1"/>
    <col min="2" max="2" width="38.7109375" style="104" customWidth="1"/>
    <col min="3" max="3" width="13.57421875" style="104" customWidth="1"/>
    <col min="4" max="4" width="7.421875" style="106" customWidth="1"/>
    <col min="5" max="5" width="8.140625" style="107" customWidth="1"/>
    <col min="6" max="6" width="9.00390625" style="104" customWidth="1"/>
    <col min="7" max="7" width="10.421875" style="104" customWidth="1"/>
    <col min="8" max="8" width="7.421875" style="104" customWidth="1"/>
    <col min="9" max="9" width="8.00390625" style="104" customWidth="1"/>
    <col min="10" max="10" width="10.140625" style="104" customWidth="1"/>
    <col min="11" max="11" width="13.00390625" style="104" customWidth="1"/>
    <col min="12" max="12" width="9.57421875" style="104" customWidth="1"/>
    <col min="13" max="16384" width="9.140625" style="101" customWidth="1"/>
  </cols>
  <sheetData>
    <row r="1" spans="1:12" ht="19.5" customHeight="1">
      <c r="A1" s="100"/>
      <c r="B1" s="133"/>
      <c r="C1" s="133"/>
      <c r="D1" s="133"/>
      <c r="E1" s="133"/>
      <c r="F1" s="133"/>
      <c r="G1" s="133"/>
      <c r="H1" s="133"/>
      <c r="I1" s="133"/>
      <c r="J1" s="133"/>
      <c r="K1" s="133"/>
      <c r="L1" s="100"/>
    </row>
    <row r="2" spans="1:12" ht="19.5" customHeight="1">
      <c r="A2" s="100"/>
      <c r="B2" s="134" t="s">
        <v>79</v>
      </c>
      <c r="C2" s="134"/>
      <c r="D2" s="134"/>
      <c r="E2" s="134"/>
      <c r="F2" s="134"/>
      <c r="G2" s="134"/>
      <c r="H2" s="134"/>
      <c r="I2" s="134"/>
      <c r="J2" s="134"/>
      <c r="K2" s="134"/>
      <c r="L2" s="100"/>
    </row>
    <row r="3" spans="1:12" ht="19.5" customHeight="1">
      <c r="A3" s="100"/>
      <c r="B3" s="135" t="s">
        <v>84</v>
      </c>
      <c r="C3" s="135"/>
      <c r="D3" s="135"/>
      <c r="E3" s="135"/>
      <c r="F3" s="135"/>
      <c r="G3" s="135"/>
      <c r="H3" s="135"/>
      <c r="I3" s="135"/>
      <c r="J3" s="135"/>
      <c r="K3" s="135"/>
      <c r="L3" s="100"/>
    </row>
    <row r="4" spans="1:12" ht="13.5" customHeight="1">
      <c r="A4" s="100"/>
      <c r="B4" s="105"/>
      <c r="C4" s="100"/>
      <c r="D4" s="100"/>
      <c r="E4" s="100"/>
      <c r="F4" s="100"/>
      <c r="G4" s="100"/>
      <c r="H4" s="100"/>
      <c r="I4" s="100"/>
      <c r="J4" s="100"/>
      <c r="K4" s="100"/>
      <c r="L4" s="100"/>
    </row>
    <row r="5" spans="1:12" ht="15" customHeight="1">
      <c r="A5" s="100"/>
      <c r="B5" s="136" t="s">
        <v>80</v>
      </c>
      <c r="C5" s="136"/>
      <c r="D5" s="100"/>
      <c r="E5" s="100"/>
      <c r="F5" s="100"/>
      <c r="G5" s="100"/>
      <c r="H5" s="100"/>
      <c r="I5" s="137"/>
      <c r="J5" s="137"/>
      <c r="K5" s="137"/>
      <c r="L5" s="108"/>
    </row>
    <row r="6" spans="1:12" ht="11.25" customHeight="1">
      <c r="A6" s="100"/>
      <c r="B6" s="136"/>
      <c r="C6" s="136"/>
      <c r="D6" s="100"/>
      <c r="E6" s="100"/>
      <c r="F6" s="100"/>
      <c r="G6" s="100"/>
      <c r="H6" s="100"/>
      <c r="I6" s="137"/>
      <c r="J6" s="137"/>
      <c r="K6" s="137"/>
      <c r="L6" s="108"/>
    </row>
    <row r="7" spans="1:12" ht="16.5" customHeight="1">
      <c r="A7" s="100"/>
      <c r="B7" s="134" t="s">
        <v>12</v>
      </c>
      <c r="C7" s="134"/>
      <c r="D7" s="134"/>
      <c r="E7" s="134"/>
      <c r="F7" s="134"/>
      <c r="G7" s="134"/>
      <c r="H7" s="134"/>
      <c r="I7" s="134"/>
      <c r="J7" s="134"/>
      <c r="K7" s="134"/>
      <c r="L7" s="100"/>
    </row>
    <row r="8" spans="1:12" s="102" customFormat="1" ht="36" customHeight="1">
      <c r="A8" s="35"/>
      <c r="B8" s="142" t="s">
        <v>75</v>
      </c>
      <c r="C8" s="142"/>
      <c r="D8" s="142"/>
      <c r="E8" s="142"/>
      <c r="F8" s="142"/>
      <c r="G8" s="142"/>
      <c r="H8" s="142"/>
      <c r="I8" s="142"/>
      <c r="J8" s="142"/>
      <c r="K8" s="142"/>
      <c r="L8" s="36"/>
    </row>
    <row r="9" spans="1:12" s="102" customFormat="1" ht="19.5" customHeight="1">
      <c r="A9" s="35" t="s">
        <v>10</v>
      </c>
      <c r="B9" s="139" t="s">
        <v>82</v>
      </c>
      <c r="C9" s="139"/>
      <c r="D9" s="139"/>
      <c r="E9" s="139"/>
      <c r="F9" s="139"/>
      <c r="G9" s="139"/>
      <c r="H9" s="139"/>
      <c r="I9" s="139"/>
      <c r="J9" s="139"/>
      <c r="K9" s="139"/>
      <c r="L9" s="36"/>
    </row>
    <row r="10" spans="1:12" s="102" customFormat="1" ht="12" customHeight="1" thickBot="1">
      <c r="A10" s="35"/>
      <c r="B10" s="37"/>
      <c r="C10" s="37"/>
      <c r="D10" s="37"/>
      <c r="E10" s="37"/>
      <c r="F10" s="37"/>
      <c r="G10" s="37"/>
      <c r="H10" s="37"/>
      <c r="I10" s="37"/>
      <c r="J10" s="37"/>
      <c r="K10" s="37"/>
      <c r="L10" s="36"/>
    </row>
    <row r="11" spans="1:12" s="102" customFormat="1" ht="110.25">
      <c r="A11" s="3" t="s">
        <v>0</v>
      </c>
      <c r="B11" s="4" t="s">
        <v>14</v>
      </c>
      <c r="C11" s="4" t="s">
        <v>17</v>
      </c>
      <c r="D11" s="5" t="s">
        <v>27</v>
      </c>
      <c r="E11" s="6" t="s">
        <v>28</v>
      </c>
      <c r="F11" s="7" t="s">
        <v>29</v>
      </c>
      <c r="G11" s="5" t="s">
        <v>30</v>
      </c>
      <c r="H11" s="5" t="s">
        <v>18</v>
      </c>
      <c r="I11" s="5" t="s">
        <v>15</v>
      </c>
      <c r="J11" s="50" t="s">
        <v>31</v>
      </c>
      <c r="K11" s="50" t="s">
        <v>32</v>
      </c>
      <c r="L11" s="25" t="s">
        <v>5</v>
      </c>
    </row>
    <row r="12" spans="1:12" s="102" customFormat="1" ht="18" customHeight="1" thickBot="1">
      <c r="A12" s="8">
        <v>1</v>
      </c>
      <c r="B12" s="9" t="s">
        <v>2</v>
      </c>
      <c r="C12" s="10"/>
      <c r="D12" s="11"/>
      <c r="E12" s="109"/>
      <c r="F12" s="12"/>
      <c r="G12" s="12"/>
      <c r="H12" s="12"/>
      <c r="I12" s="12"/>
      <c r="J12" s="51"/>
      <c r="K12" s="51"/>
      <c r="L12" s="13"/>
    </row>
    <row r="13" spans="1:12" s="102" customFormat="1" ht="63.75" thickBot="1">
      <c r="A13" s="8"/>
      <c r="B13" s="126" t="s">
        <v>70</v>
      </c>
      <c r="C13" s="127" t="s">
        <v>37</v>
      </c>
      <c r="D13" s="11">
        <v>1</v>
      </c>
      <c r="E13" s="109">
        <v>25000</v>
      </c>
      <c r="F13" s="12">
        <v>0</v>
      </c>
      <c r="G13" s="12">
        <v>0</v>
      </c>
      <c r="H13" s="12">
        <v>1</v>
      </c>
      <c r="I13" s="12">
        <v>20</v>
      </c>
      <c r="J13" s="51">
        <f>G13+F13+(E13*D13)</f>
        <v>25000</v>
      </c>
      <c r="K13" s="51">
        <f>J13*I13*H13</f>
        <v>500000</v>
      </c>
      <c r="L13" s="13"/>
    </row>
    <row r="14" spans="1:12" s="102" customFormat="1" ht="18" customHeight="1">
      <c r="A14" s="8">
        <v>2</v>
      </c>
      <c r="B14" s="9" t="s">
        <v>7</v>
      </c>
      <c r="C14" s="10" t="s">
        <v>8</v>
      </c>
      <c r="D14" s="15">
        <v>1</v>
      </c>
      <c r="E14" s="109">
        <v>25000</v>
      </c>
      <c r="F14" s="12"/>
      <c r="G14" s="12"/>
      <c r="H14" s="12">
        <v>1</v>
      </c>
      <c r="I14" s="12">
        <v>0</v>
      </c>
      <c r="J14" s="51">
        <f aca="true" t="shared" si="0" ref="J14:J28">G14+F14+(D14*E14)</f>
        <v>25000</v>
      </c>
      <c r="K14" s="51">
        <f aca="true" t="shared" si="1" ref="K14:K28">J14*I14*H14</f>
        <v>0</v>
      </c>
      <c r="L14" s="13"/>
    </row>
    <row r="15" spans="1:12" s="102" customFormat="1" ht="18" customHeight="1">
      <c r="A15" s="16"/>
      <c r="B15" s="10"/>
      <c r="C15" s="10" t="s">
        <v>19</v>
      </c>
      <c r="D15" s="15">
        <v>0.5</v>
      </c>
      <c r="E15" s="109">
        <v>25000</v>
      </c>
      <c r="F15" s="12"/>
      <c r="G15" s="12"/>
      <c r="H15" s="12">
        <v>1</v>
      </c>
      <c r="I15" s="12">
        <v>20</v>
      </c>
      <c r="J15" s="51">
        <f t="shared" si="0"/>
        <v>12500</v>
      </c>
      <c r="K15" s="51">
        <f t="shared" si="1"/>
        <v>250000</v>
      </c>
      <c r="L15" s="13"/>
    </row>
    <row r="16" spans="1:12" s="102" customFormat="1" ht="18" customHeight="1">
      <c r="A16" s="16"/>
      <c r="B16" s="10"/>
      <c r="C16" s="10" t="s">
        <v>20</v>
      </c>
      <c r="D16" s="15">
        <v>0</v>
      </c>
      <c r="E16" s="109"/>
      <c r="F16" s="12"/>
      <c r="G16" s="12"/>
      <c r="H16" s="12">
        <v>1</v>
      </c>
      <c r="I16" s="12"/>
      <c r="J16" s="51">
        <f t="shared" si="0"/>
        <v>0</v>
      </c>
      <c r="K16" s="51">
        <f t="shared" si="1"/>
        <v>0</v>
      </c>
      <c r="L16" s="13"/>
    </row>
    <row r="17" spans="1:12" s="102" customFormat="1" ht="15.75">
      <c r="A17" s="8">
        <v>3</v>
      </c>
      <c r="B17" s="9" t="s">
        <v>21</v>
      </c>
      <c r="C17" s="10"/>
      <c r="D17" s="15"/>
      <c r="E17" s="109"/>
      <c r="F17" s="12"/>
      <c r="G17" s="12">
        <v>0</v>
      </c>
      <c r="H17" s="12">
        <v>1</v>
      </c>
      <c r="I17" s="12"/>
      <c r="J17" s="51">
        <f>G17+F17+(D17*E17)</f>
        <v>0</v>
      </c>
      <c r="K17" s="51">
        <f>J17*I17*H17</f>
        <v>0</v>
      </c>
      <c r="L17" s="13"/>
    </row>
    <row r="18" spans="1:12" s="102" customFormat="1" ht="18" customHeight="1">
      <c r="A18" s="14" t="s">
        <v>25</v>
      </c>
      <c r="B18" s="10" t="s">
        <v>3</v>
      </c>
      <c r="C18" s="10"/>
      <c r="D18" s="15">
        <v>0</v>
      </c>
      <c r="E18" s="109"/>
      <c r="F18" s="12"/>
      <c r="G18" s="12">
        <v>0</v>
      </c>
      <c r="H18" s="12">
        <v>1</v>
      </c>
      <c r="I18" s="12"/>
      <c r="J18" s="51">
        <f>G18+F18+(D18*E18)</f>
        <v>0</v>
      </c>
      <c r="K18" s="51">
        <f>J18*I18*H18</f>
        <v>0</v>
      </c>
      <c r="L18" s="13"/>
    </row>
    <row r="19" spans="1:12" s="102" customFormat="1" ht="18" customHeight="1">
      <c r="A19" s="14" t="s">
        <v>24</v>
      </c>
      <c r="B19" s="10" t="s">
        <v>4</v>
      </c>
      <c r="C19" s="10"/>
      <c r="D19" s="15">
        <v>0</v>
      </c>
      <c r="E19" s="109">
        <v>25000</v>
      </c>
      <c r="F19" s="12">
        <v>0</v>
      </c>
      <c r="G19" s="12">
        <v>0</v>
      </c>
      <c r="H19" s="12">
        <v>1</v>
      </c>
      <c r="I19" s="12"/>
      <c r="J19" s="51">
        <f>G19+F19+(D19*E19)</f>
        <v>0</v>
      </c>
      <c r="K19" s="51">
        <f>J19*I19*H19</f>
        <v>0</v>
      </c>
      <c r="L19" s="13"/>
    </row>
    <row r="20" spans="1:12" s="102" customFormat="1" ht="18" customHeight="1">
      <c r="A20" s="14" t="s">
        <v>23</v>
      </c>
      <c r="B20" s="10" t="s">
        <v>22</v>
      </c>
      <c r="C20" s="10"/>
      <c r="D20" s="15"/>
      <c r="E20" s="109"/>
      <c r="F20" s="12"/>
      <c r="G20" s="12"/>
      <c r="H20" s="12">
        <v>1</v>
      </c>
      <c r="I20" s="12"/>
      <c r="J20" s="51">
        <f>G20+F20+(D20*E20)</f>
        <v>0</v>
      </c>
      <c r="K20" s="51">
        <f>J20*I20*H20</f>
        <v>0</v>
      </c>
      <c r="L20" s="13"/>
    </row>
    <row r="21" spans="1:12" s="102" customFormat="1" ht="31.5">
      <c r="A21" s="16">
        <v>4</v>
      </c>
      <c r="B21" s="10" t="s">
        <v>35</v>
      </c>
      <c r="C21" s="10"/>
      <c r="D21" s="15"/>
      <c r="E21" s="109"/>
      <c r="F21" s="12"/>
      <c r="G21" s="12"/>
      <c r="H21" s="12"/>
      <c r="I21" s="12"/>
      <c r="J21" s="51"/>
      <c r="K21" s="51"/>
      <c r="L21" s="13"/>
    </row>
    <row r="22" spans="1:12" s="102" customFormat="1" ht="39" customHeight="1">
      <c r="A22" s="16"/>
      <c r="B22" s="111"/>
      <c r="C22" s="10" t="s">
        <v>41</v>
      </c>
      <c r="D22" s="15">
        <v>4</v>
      </c>
      <c r="E22" s="109">
        <v>25000</v>
      </c>
      <c r="F22" s="12"/>
      <c r="G22" s="12"/>
      <c r="H22" s="12">
        <v>1</v>
      </c>
      <c r="I22" s="12">
        <v>20</v>
      </c>
      <c r="J22" s="51">
        <f t="shared" si="0"/>
        <v>100000</v>
      </c>
      <c r="K22" s="51">
        <f t="shared" si="1"/>
        <v>2000000</v>
      </c>
      <c r="L22" s="13"/>
    </row>
    <row r="23" spans="1:12" s="102" customFormat="1" ht="18" customHeight="1">
      <c r="A23" s="16"/>
      <c r="B23" s="10"/>
      <c r="C23" s="10"/>
      <c r="D23" s="15"/>
      <c r="E23" s="109"/>
      <c r="F23" s="12"/>
      <c r="G23" s="12"/>
      <c r="H23" s="12"/>
      <c r="I23" s="12"/>
      <c r="J23" s="51"/>
      <c r="K23" s="51"/>
      <c r="L23" s="13"/>
    </row>
    <row r="24" spans="1:12" s="102" customFormat="1" ht="18" customHeight="1">
      <c r="A24" s="16">
        <v>5</v>
      </c>
      <c r="B24" s="10" t="s">
        <v>34</v>
      </c>
      <c r="C24" s="10"/>
      <c r="D24" s="15">
        <v>0</v>
      </c>
      <c r="E24" s="109"/>
      <c r="F24" s="12"/>
      <c r="G24" s="12"/>
      <c r="H24" s="12">
        <v>1</v>
      </c>
      <c r="I24" s="12"/>
      <c r="J24" s="51">
        <f>G24+F24+(D24*E24)</f>
        <v>0</v>
      </c>
      <c r="K24" s="51">
        <f>J24*I24*H24</f>
        <v>0</v>
      </c>
      <c r="L24" s="13"/>
    </row>
    <row r="25" spans="1:12" s="102" customFormat="1" ht="15.75">
      <c r="A25" s="16">
        <v>6</v>
      </c>
      <c r="B25" s="9" t="s">
        <v>9</v>
      </c>
      <c r="C25" s="10" t="s">
        <v>8</v>
      </c>
      <c r="D25" s="15">
        <v>2</v>
      </c>
      <c r="E25" s="109">
        <v>25000</v>
      </c>
      <c r="F25" s="12"/>
      <c r="G25" s="12"/>
      <c r="H25" s="12">
        <v>1</v>
      </c>
      <c r="I25" s="12">
        <v>1</v>
      </c>
      <c r="J25" s="51">
        <f t="shared" si="0"/>
        <v>50000</v>
      </c>
      <c r="K25" s="51">
        <f t="shared" si="1"/>
        <v>50000</v>
      </c>
      <c r="L25" s="13"/>
    </row>
    <row r="26" spans="1:12" s="102" customFormat="1" ht="18" customHeight="1">
      <c r="A26" s="17"/>
      <c r="B26" s="10"/>
      <c r="C26" s="10" t="s">
        <v>19</v>
      </c>
      <c r="D26" s="15">
        <v>0.2</v>
      </c>
      <c r="E26" s="109">
        <v>25000</v>
      </c>
      <c r="F26" s="12"/>
      <c r="G26" s="12"/>
      <c r="H26" s="12">
        <v>1</v>
      </c>
      <c r="I26" s="12">
        <v>19</v>
      </c>
      <c r="J26" s="51">
        <f t="shared" si="0"/>
        <v>5000</v>
      </c>
      <c r="K26" s="51">
        <f t="shared" si="1"/>
        <v>95000</v>
      </c>
      <c r="L26" s="13"/>
    </row>
    <row r="27" spans="1:12" s="102" customFormat="1" ht="18" customHeight="1">
      <c r="A27" s="17"/>
      <c r="B27" s="10"/>
      <c r="C27" s="10" t="s">
        <v>20</v>
      </c>
      <c r="D27" s="15">
        <v>0</v>
      </c>
      <c r="E27" s="109"/>
      <c r="F27" s="12"/>
      <c r="G27" s="12"/>
      <c r="H27" s="12">
        <v>1</v>
      </c>
      <c r="I27" s="12"/>
      <c r="J27" s="51">
        <f t="shared" si="0"/>
        <v>0</v>
      </c>
      <c r="K27" s="51">
        <f t="shared" si="1"/>
        <v>0</v>
      </c>
      <c r="L27" s="13"/>
    </row>
    <row r="28" spans="1:12" s="102" customFormat="1" ht="18" customHeight="1">
      <c r="A28" s="18"/>
      <c r="B28" s="10"/>
      <c r="C28" s="10" t="s">
        <v>6</v>
      </c>
      <c r="D28" s="15">
        <v>0</v>
      </c>
      <c r="E28" s="109"/>
      <c r="F28" s="12"/>
      <c r="G28" s="12"/>
      <c r="H28" s="12">
        <v>1</v>
      </c>
      <c r="I28" s="12"/>
      <c r="J28" s="51">
        <f t="shared" si="0"/>
        <v>0</v>
      </c>
      <c r="K28" s="51">
        <f t="shared" si="1"/>
        <v>0</v>
      </c>
      <c r="L28" s="13"/>
    </row>
    <row r="29" spans="1:12" s="102" customFormat="1" ht="19.5" customHeight="1" thickBot="1">
      <c r="A29" s="19"/>
      <c r="B29" s="140" t="s">
        <v>1</v>
      </c>
      <c r="C29" s="141"/>
      <c r="D29" s="20"/>
      <c r="E29" s="21"/>
      <c r="F29" s="21">
        <f>SUM(F12:F23)</f>
        <v>0</v>
      </c>
      <c r="G29" s="21">
        <f>SUM(G12:G23)</f>
        <v>0</v>
      </c>
      <c r="H29" s="22"/>
      <c r="I29" s="21"/>
      <c r="J29" s="52">
        <f>SUM(J12:J28)</f>
        <v>217500</v>
      </c>
      <c r="K29" s="52">
        <f>SUM(K12:K28)</f>
        <v>2895000</v>
      </c>
      <c r="L29" s="23"/>
    </row>
    <row r="30" spans="1:12" s="102" customFormat="1" ht="19.5" customHeight="1">
      <c r="A30" s="26"/>
      <c r="B30" s="27"/>
      <c r="C30" s="27"/>
      <c r="D30" s="28"/>
      <c r="E30" s="29"/>
      <c r="F30" s="29"/>
      <c r="G30" s="29"/>
      <c r="H30" s="30"/>
      <c r="I30" s="29"/>
      <c r="J30" s="29"/>
      <c r="K30" s="29"/>
      <c r="L30" s="29"/>
    </row>
    <row r="31" spans="1:12" s="102" customFormat="1" ht="27.75" customHeight="1">
      <c r="A31" s="35" t="s">
        <v>11</v>
      </c>
      <c r="B31" s="139" t="s">
        <v>36</v>
      </c>
      <c r="C31" s="139"/>
      <c r="D31" s="139"/>
      <c r="E31" s="139"/>
      <c r="F31" s="139"/>
      <c r="G31" s="139"/>
      <c r="H31" s="139"/>
      <c r="I31" s="139"/>
      <c r="J31" s="139"/>
      <c r="K31" s="139"/>
      <c r="L31" s="139"/>
    </row>
    <row r="32" spans="1:12" s="102" customFormat="1" ht="19.5" customHeight="1" thickBot="1">
      <c r="A32" s="112"/>
      <c r="B32" s="110"/>
      <c r="C32" s="110"/>
      <c r="D32" s="113"/>
      <c r="E32" s="114"/>
      <c r="F32" s="110"/>
      <c r="G32" s="110"/>
      <c r="H32" s="110"/>
      <c r="I32" s="110"/>
      <c r="J32" s="110"/>
      <c r="K32" s="110"/>
      <c r="L32" s="110"/>
    </row>
    <row r="33" spans="1:12" s="102" customFormat="1" ht="110.25">
      <c r="A33" s="3" t="s">
        <v>0</v>
      </c>
      <c r="B33" s="4" t="s">
        <v>14</v>
      </c>
      <c r="C33" s="4" t="s">
        <v>17</v>
      </c>
      <c r="D33" s="5" t="s">
        <v>27</v>
      </c>
      <c r="E33" s="6" t="s">
        <v>28</v>
      </c>
      <c r="F33" s="7" t="s">
        <v>29</v>
      </c>
      <c r="G33" s="5" t="s">
        <v>30</v>
      </c>
      <c r="H33" s="5" t="s">
        <v>18</v>
      </c>
      <c r="I33" s="5" t="s">
        <v>15</v>
      </c>
      <c r="J33" s="5" t="s">
        <v>31</v>
      </c>
      <c r="K33" s="5" t="s">
        <v>32</v>
      </c>
      <c r="L33" s="25" t="s">
        <v>5</v>
      </c>
    </row>
    <row r="34" spans="1:12" s="102" customFormat="1" ht="19.5" customHeight="1" thickBot="1">
      <c r="A34" s="8">
        <v>1</v>
      </c>
      <c r="B34" s="9" t="s">
        <v>2</v>
      </c>
      <c r="C34" s="10"/>
      <c r="D34" s="11"/>
      <c r="E34" s="109"/>
      <c r="F34" s="12"/>
      <c r="G34" s="12"/>
      <c r="H34" s="12"/>
      <c r="I34" s="12"/>
      <c r="J34" s="12"/>
      <c r="K34" s="12"/>
      <c r="L34" s="13"/>
    </row>
    <row r="35" spans="1:12" s="102" customFormat="1" ht="63.75" customHeight="1" thickBot="1">
      <c r="A35" s="8"/>
      <c r="B35" s="126" t="s">
        <v>70</v>
      </c>
      <c r="C35" s="127" t="s">
        <v>37</v>
      </c>
      <c r="D35" s="11">
        <v>1</v>
      </c>
      <c r="E35" s="109">
        <v>25000</v>
      </c>
      <c r="F35" s="12">
        <v>0</v>
      </c>
      <c r="G35" s="12">
        <v>0</v>
      </c>
      <c r="H35" s="12">
        <v>1</v>
      </c>
      <c r="I35" s="12">
        <v>20</v>
      </c>
      <c r="J35" s="51">
        <f>G35+F35+(E35*D35)</f>
        <v>25000</v>
      </c>
      <c r="K35" s="51">
        <f aca="true" t="shared" si="2" ref="K35:K42">J35*I35*H35</f>
        <v>500000</v>
      </c>
      <c r="L35" s="13"/>
    </row>
    <row r="36" spans="1:12" s="102" customFormat="1" ht="19.5" customHeight="1">
      <c r="A36" s="8">
        <v>2</v>
      </c>
      <c r="B36" s="9" t="s">
        <v>7</v>
      </c>
      <c r="C36" s="10" t="s">
        <v>8</v>
      </c>
      <c r="D36" s="15">
        <v>1</v>
      </c>
      <c r="E36" s="109">
        <v>25000</v>
      </c>
      <c r="F36" s="12"/>
      <c r="G36" s="12"/>
      <c r="H36" s="12">
        <v>1</v>
      </c>
      <c r="I36" s="12">
        <v>0</v>
      </c>
      <c r="J36" s="51">
        <f aca="true" t="shared" si="3" ref="J36:J42">G36+F36+(D36*E36)</f>
        <v>25000</v>
      </c>
      <c r="K36" s="51">
        <f t="shared" si="2"/>
        <v>0</v>
      </c>
      <c r="L36" s="13"/>
    </row>
    <row r="37" spans="1:12" s="102" customFormat="1" ht="19.5" customHeight="1">
      <c r="A37" s="16"/>
      <c r="B37" s="10"/>
      <c r="C37" s="10" t="s">
        <v>19</v>
      </c>
      <c r="D37" s="15">
        <v>0.5</v>
      </c>
      <c r="E37" s="109">
        <v>25000</v>
      </c>
      <c r="F37" s="12"/>
      <c r="G37" s="12"/>
      <c r="H37" s="12">
        <v>1</v>
      </c>
      <c r="I37" s="12">
        <v>15</v>
      </c>
      <c r="J37" s="51">
        <f t="shared" si="3"/>
        <v>12500</v>
      </c>
      <c r="K37" s="51">
        <f t="shared" si="2"/>
        <v>187500</v>
      </c>
      <c r="L37" s="13"/>
    </row>
    <row r="38" spans="1:12" s="102" customFormat="1" ht="19.5" customHeight="1">
      <c r="A38" s="16"/>
      <c r="B38" s="10"/>
      <c r="C38" s="10" t="s">
        <v>20</v>
      </c>
      <c r="D38" s="15">
        <v>0.1</v>
      </c>
      <c r="E38" s="109">
        <v>25000</v>
      </c>
      <c r="F38" s="12"/>
      <c r="G38" s="12"/>
      <c r="H38" s="12">
        <v>1</v>
      </c>
      <c r="I38" s="12">
        <v>5</v>
      </c>
      <c r="J38" s="51">
        <f t="shared" si="3"/>
        <v>2500</v>
      </c>
      <c r="K38" s="51">
        <f t="shared" si="2"/>
        <v>12500</v>
      </c>
      <c r="L38" s="13"/>
    </row>
    <row r="39" spans="1:12" s="102" customFormat="1" ht="15.75">
      <c r="A39" s="8">
        <v>3</v>
      </c>
      <c r="B39" s="9" t="s">
        <v>21</v>
      </c>
      <c r="C39" s="10"/>
      <c r="D39" s="15"/>
      <c r="E39" s="109"/>
      <c r="F39" s="12"/>
      <c r="G39" s="12">
        <v>0</v>
      </c>
      <c r="H39" s="12">
        <v>1</v>
      </c>
      <c r="I39" s="12"/>
      <c r="J39" s="51">
        <f t="shared" si="3"/>
        <v>0</v>
      </c>
      <c r="K39" s="51">
        <f t="shared" si="2"/>
        <v>0</v>
      </c>
      <c r="L39" s="13"/>
    </row>
    <row r="40" spans="1:12" s="102" customFormat="1" ht="19.5" customHeight="1">
      <c r="A40" s="14" t="s">
        <v>25</v>
      </c>
      <c r="B40" s="10" t="s">
        <v>3</v>
      </c>
      <c r="C40" s="10"/>
      <c r="D40" s="15">
        <v>0</v>
      </c>
      <c r="E40" s="109"/>
      <c r="F40" s="12"/>
      <c r="G40" s="12">
        <v>0</v>
      </c>
      <c r="H40" s="12">
        <v>1</v>
      </c>
      <c r="I40" s="12"/>
      <c r="J40" s="51">
        <f t="shared" si="3"/>
        <v>0</v>
      </c>
      <c r="K40" s="51">
        <f t="shared" si="2"/>
        <v>0</v>
      </c>
      <c r="L40" s="13"/>
    </row>
    <row r="41" spans="1:12" s="102" customFormat="1" ht="19.5" customHeight="1">
      <c r="A41" s="14" t="s">
        <v>24</v>
      </c>
      <c r="B41" s="10" t="s">
        <v>4</v>
      </c>
      <c r="C41" s="10"/>
      <c r="D41" s="15">
        <v>0</v>
      </c>
      <c r="E41" s="109">
        <v>25000</v>
      </c>
      <c r="F41" s="12">
        <v>0</v>
      </c>
      <c r="G41" s="12">
        <v>0</v>
      </c>
      <c r="H41" s="12">
        <v>1</v>
      </c>
      <c r="I41" s="12"/>
      <c r="J41" s="51">
        <f t="shared" si="3"/>
        <v>0</v>
      </c>
      <c r="K41" s="51">
        <f t="shared" si="2"/>
        <v>0</v>
      </c>
      <c r="L41" s="13"/>
    </row>
    <row r="42" spans="1:12" s="102" customFormat="1" ht="19.5" customHeight="1">
      <c r="A42" s="14" t="s">
        <v>23</v>
      </c>
      <c r="B42" s="10" t="s">
        <v>22</v>
      </c>
      <c r="C42" s="10"/>
      <c r="D42" s="15"/>
      <c r="E42" s="109"/>
      <c r="F42" s="12"/>
      <c r="G42" s="12"/>
      <c r="H42" s="12">
        <v>1</v>
      </c>
      <c r="I42" s="12"/>
      <c r="J42" s="51">
        <f t="shared" si="3"/>
        <v>0</v>
      </c>
      <c r="K42" s="51">
        <f t="shared" si="2"/>
        <v>0</v>
      </c>
      <c r="L42" s="13"/>
    </row>
    <row r="43" spans="1:12" s="102" customFormat="1" ht="31.5">
      <c r="A43" s="8">
        <v>4</v>
      </c>
      <c r="B43" s="10" t="s">
        <v>35</v>
      </c>
      <c r="C43" s="10"/>
      <c r="D43" s="15"/>
      <c r="E43" s="109"/>
      <c r="F43" s="12"/>
      <c r="G43" s="12"/>
      <c r="H43" s="12"/>
      <c r="I43" s="12"/>
      <c r="J43" s="51"/>
      <c r="K43" s="51"/>
      <c r="L43" s="13"/>
    </row>
    <row r="44" spans="1:12" s="102" customFormat="1" ht="31.5" customHeight="1">
      <c r="A44" s="16"/>
      <c r="B44" s="110"/>
      <c r="C44" s="10" t="s">
        <v>41</v>
      </c>
      <c r="D44" s="15">
        <v>3</v>
      </c>
      <c r="E44" s="109">
        <v>25000</v>
      </c>
      <c r="F44" s="12"/>
      <c r="G44" s="12"/>
      <c r="H44" s="12">
        <v>1</v>
      </c>
      <c r="I44" s="12">
        <v>20</v>
      </c>
      <c r="J44" s="51">
        <f>G44+F44+(D44*E44)</f>
        <v>75000</v>
      </c>
      <c r="K44" s="51">
        <f>J44*I44*H44</f>
        <v>1500000</v>
      </c>
      <c r="L44" s="13"/>
    </row>
    <row r="45" spans="1:12" s="102" customFormat="1" ht="19.5" customHeight="1">
      <c r="A45" s="16"/>
      <c r="B45" s="10"/>
      <c r="C45" s="10"/>
      <c r="D45" s="15"/>
      <c r="E45" s="109"/>
      <c r="F45" s="12"/>
      <c r="G45" s="12"/>
      <c r="H45" s="12"/>
      <c r="I45" s="12"/>
      <c r="J45" s="51"/>
      <c r="K45" s="51"/>
      <c r="L45" s="13"/>
    </row>
    <row r="46" spans="1:12" s="102" customFormat="1" ht="19.5" customHeight="1">
      <c r="A46" s="8">
        <v>5</v>
      </c>
      <c r="B46" s="10" t="s">
        <v>34</v>
      </c>
      <c r="C46" s="10"/>
      <c r="D46" s="15">
        <v>0</v>
      </c>
      <c r="E46" s="109"/>
      <c r="F46" s="12"/>
      <c r="G46" s="12"/>
      <c r="H46" s="12">
        <v>1</v>
      </c>
      <c r="I46" s="12"/>
      <c r="J46" s="51">
        <f>G46+F46+(D46*E46)</f>
        <v>0</v>
      </c>
      <c r="K46" s="51">
        <f>J46*I46*H46</f>
        <v>0</v>
      </c>
      <c r="L46" s="13"/>
    </row>
    <row r="47" spans="1:12" s="102" customFormat="1" ht="19.5" customHeight="1">
      <c r="A47" s="8">
        <v>6</v>
      </c>
      <c r="B47" s="9" t="s">
        <v>9</v>
      </c>
      <c r="C47" s="10" t="s">
        <v>8</v>
      </c>
      <c r="D47" s="15">
        <v>2</v>
      </c>
      <c r="E47" s="109">
        <v>25000</v>
      </c>
      <c r="F47" s="12"/>
      <c r="G47" s="12"/>
      <c r="H47" s="12">
        <v>1</v>
      </c>
      <c r="I47" s="12">
        <v>0</v>
      </c>
      <c r="J47" s="51">
        <f>G47+F47+(D47*E47)</f>
        <v>50000</v>
      </c>
      <c r="K47" s="51">
        <f>J47*I47*H47</f>
        <v>0</v>
      </c>
      <c r="L47" s="13"/>
    </row>
    <row r="48" spans="1:12" s="102" customFormat="1" ht="19.5" customHeight="1">
      <c r="A48" s="17"/>
      <c r="B48" s="10"/>
      <c r="C48" s="10" t="s">
        <v>19</v>
      </c>
      <c r="D48" s="15">
        <v>0.2</v>
      </c>
      <c r="E48" s="109">
        <v>25000</v>
      </c>
      <c r="F48" s="12"/>
      <c r="G48" s="12"/>
      <c r="H48" s="12">
        <v>1</v>
      </c>
      <c r="I48" s="12">
        <v>15</v>
      </c>
      <c r="J48" s="51">
        <f>G48+F48+(D48*E48)</f>
        <v>5000</v>
      </c>
      <c r="K48" s="51">
        <f>J48*I48*H48</f>
        <v>75000</v>
      </c>
      <c r="L48" s="13"/>
    </row>
    <row r="49" spans="1:12" s="102" customFormat="1" ht="19.5" customHeight="1">
      <c r="A49" s="17"/>
      <c r="B49" s="10"/>
      <c r="C49" s="10" t="s">
        <v>20</v>
      </c>
      <c r="D49" s="15">
        <v>0.1</v>
      </c>
      <c r="E49" s="109">
        <v>25000</v>
      </c>
      <c r="F49" s="12"/>
      <c r="G49" s="12"/>
      <c r="H49" s="12">
        <v>1</v>
      </c>
      <c r="I49" s="12">
        <v>5</v>
      </c>
      <c r="J49" s="51">
        <f>G49+F49+(D49*E49)</f>
        <v>2500</v>
      </c>
      <c r="K49" s="51">
        <f>J49*I49*H49</f>
        <v>12500</v>
      </c>
      <c r="L49" s="13"/>
    </row>
    <row r="50" spans="1:12" s="102" customFormat="1" ht="19.5" customHeight="1">
      <c r="A50" s="18"/>
      <c r="B50" s="10"/>
      <c r="C50" s="10" t="s">
        <v>6</v>
      </c>
      <c r="D50" s="15">
        <v>0</v>
      </c>
      <c r="E50" s="109"/>
      <c r="F50" s="12"/>
      <c r="G50" s="12"/>
      <c r="H50" s="12">
        <v>1</v>
      </c>
      <c r="I50" s="12"/>
      <c r="J50" s="51">
        <f>G50+F50+(D50*E50)</f>
        <v>0</v>
      </c>
      <c r="K50" s="51">
        <f>J50*I50*H50</f>
        <v>0</v>
      </c>
      <c r="L50" s="13"/>
    </row>
    <row r="51" spans="1:12" s="102" customFormat="1" ht="19.5" customHeight="1" thickBot="1">
      <c r="A51" s="19"/>
      <c r="B51" s="140" t="s">
        <v>1</v>
      </c>
      <c r="C51" s="141"/>
      <c r="D51" s="20"/>
      <c r="E51" s="21"/>
      <c r="F51" s="21">
        <f>SUM(F34:F45)</f>
        <v>0</v>
      </c>
      <c r="G51" s="21">
        <f>SUM(G34:G45)</f>
        <v>0</v>
      </c>
      <c r="H51" s="22"/>
      <c r="I51" s="21"/>
      <c r="J51" s="52">
        <f>SUM(J34:J50)</f>
        <v>197500</v>
      </c>
      <c r="K51" s="52">
        <f>SUM(K34:K50)</f>
        <v>2287500</v>
      </c>
      <c r="L51" s="23"/>
    </row>
    <row r="52" spans="1:12" s="102" customFormat="1" ht="19.5" customHeight="1">
      <c r="A52" s="26"/>
      <c r="B52" s="27"/>
      <c r="C52" s="27"/>
      <c r="D52" s="28"/>
      <c r="E52" s="29"/>
      <c r="F52" s="29"/>
      <c r="G52" s="29"/>
      <c r="H52" s="30"/>
      <c r="I52" s="29"/>
      <c r="J52" s="29"/>
      <c r="K52" s="29"/>
      <c r="L52" s="29"/>
    </row>
    <row r="53" spans="1:12" s="102" customFormat="1" ht="19.5" customHeight="1">
      <c r="A53" s="26"/>
      <c r="B53" s="27"/>
      <c r="C53" s="27"/>
      <c r="D53" s="28"/>
      <c r="E53" s="29"/>
      <c r="F53" s="29"/>
      <c r="G53" s="29"/>
      <c r="H53" s="30"/>
      <c r="I53" s="29"/>
      <c r="J53" s="29"/>
      <c r="K53" s="29"/>
      <c r="L53" s="29"/>
    </row>
    <row r="54" spans="1:12" s="102" customFormat="1" ht="19.5" customHeight="1">
      <c r="A54" s="26"/>
      <c r="B54" s="27"/>
      <c r="C54" s="27"/>
      <c r="D54" s="28"/>
      <c r="E54" s="29"/>
      <c r="F54" s="29"/>
      <c r="G54" s="29"/>
      <c r="H54" s="30"/>
      <c r="I54" s="29"/>
      <c r="J54" s="29"/>
      <c r="K54" s="29"/>
      <c r="L54" s="29"/>
    </row>
    <row r="55" spans="1:12" s="102" customFormat="1" ht="19.5" customHeight="1">
      <c r="A55" s="26"/>
      <c r="B55" s="27"/>
      <c r="C55" s="27"/>
      <c r="D55" s="28"/>
      <c r="E55" s="29"/>
      <c r="F55" s="29"/>
      <c r="G55" s="29"/>
      <c r="H55" s="30"/>
      <c r="I55" s="29"/>
      <c r="J55" s="29"/>
      <c r="K55" s="29"/>
      <c r="L55" s="29"/>
    </row>
    <row r="56" spans="1:12" s="102" customFormat="1" ht="19.5" customHeight="1">
      <c r="A56" s="26"/>
      <c r="B56" s="27"/>
      <c r="C56" s="27"/>
      <c r="D56" s="28"/>
      <c r="E56" s="29"/>
      <c r="F56" s="29"/>
      <c r="G56" s="29"/>
      <c r="H56" s="30"/>
      <c r="I56" s="29"/>
      <c r="J56" s="29"/>
      <c r="K56" s="29"/>
      <c r="L56" s="29"/>
    </row>
    <row r="57" spans="1:12" s="102" customFormat="1" ht="19.5" customHeight="1">
      <c r="A57" s="26"/>
      <c r="B57" s="27"/>
      <c r="C57" s="27"/>
      <c r="D57" s="28"/>
      <c r="E57" s="29"/>
      <c r="F57" s="29"/>
      <c r="G57" s="29"/>
      <c r="H57" s="30"/>
      <c r="I57" s="29"/>
      <c r="J57" s="29"/>
      <c r="K57" s="29"/>
      <c r="L57" s="29"/>
    </row>
    <row r="58" spans="1:12" s="102" customFormat="1" ht="19.5" customHeight="1">
      <c r="A58" s="26"/>
      <c r="B58" s="27"/>
      <c r="C58" s="27"/>
      <c r="D58" s="28"/>
      <c r="E58" s="29"/>
      <c r="F58" s="29"/>
      <c r="G58" s="29"/>
      <c r="H58" s="30"/>
      <c r="I58" s="29"/>
      <c r="J58" s="29"/>
      <c r="K58" s="29"/>
      <c r="L58" s="29"/>
    </row>
    <row r="59" spans="1:12" s="102" customFormat="1" ht="19.5" customHeight="1">
      <c r="A59" s="26"/>
      <c r="B59" s="27"/>
      <c r="C59" s="27"/>
      <c r="D59" s="28"/>
      <c r="E59" s="29"/>
      <c r="F59" s="29"/>
      <c r="G59" s="29"/>
      <c r="H59" s="30"/>
      <c r="I59" s="29"/>
      <c r="J59" s="29"/>
      <c r="K59" s="29"/>
      <c r="L59" s="29"/>
    </row>
    <row r="60" spans="1:12" s="102" customFormat="1" ht="19.5" customHeight="1">
      <c r="A60" s="26"/>
      <c r="B60" s="27"/>
      <c r="C60" s="27"/>
      <c r="D60" s="28"/>
      <c r="E60" s="29"/>
      <c r="F60" s="29"/>
      <c r="G60" s="29"/>
      <c r="H60" s="30"/>
      <c r="I60" s="29"/>
      <c r="J60" s="29"/>
      <c r="K60" s="29"/>
      <c r="L60" s="29"/>
    </row>
    <row r="61" spans="1:12" s="102" customFormat="1" ht="19.5" customHeight="1">
      <c r="A61" s="26"/>
      <c r="B61" s="27"/>
      <c r="C61" s="27"/>
      <c r="D61" s="28"/>
      <c r="E61" s="29"/>
      <c r="F61" s="29"/>
      <c r="G61" s="29"/>
      <c r="H61" s="30"/>
      <c r="I61" s="29"/>
      <c r="J61" s="29"/>
      <c r="K61" s="29"/>
      <c r="L61" s="29"/>
    </row>
    <row r="62" spans="1:12" s="102" customFormat="1" ht="19.5" customHeight="1">
      <c r="A62" s="26"/>
      <c r="B62" s="27"/>
      <c r="C62" s="27"/>
      <c r="D62" s="28"/>
      <c r="E62" s="29"/>
      <c r="F62" s="29"/>
      <c r="G62" s="29"/>
      <c r="H62" s="30"/>
      <c r="I62" s="29"/>
      <c r="J62" s="29"/>
      <c r="K62" s="29"/>
      <c r="L62" s="29"/>
    </row>
    <row r="63" spans="1:12" s="102" customFormat="1" ht="19.5" customHeight="1">
      <c r="A63" s="26"/>
      <c r="B63" s="27"/>
      <c r="C63" s="27"/>
      <c r="D63" s="28"/>
      <c r="E63" s="29"/>
      <c r="F63" s="29"/>
      <c r="G63" s="29"/>
      <c r="H63" s="30"/>
      <c r="I63" s="29"/>
      <c r="J63" s="29"/>
      <c r="K63" s="29"/>
      <c r="L63" s="29"/>
    </row>
    <row r="64" spans="1:12" s="102" customFormat="1" ht="19.5" customHeight="1">
      <c r="A64" s="26"/>
      <c r="B64" s="27"/>
      <c r="C64" s="27"/>
      <c r="D64" s="28"/>
      <c r="E64" s="29"/>
      <c r="F64" s="29"/>
      <c r="G64" s="29"/>
      <c r="H64" s="30"/>
      <c r="I64" s="29"/>
      <c r="J64" s="29"/>
      <c r="K64" s="29"/>
      <c r="L64" s="29"/>
    </row>
    <row r="65" spans="1:12" s="102" customFormat="1" ht="19.5" customHeight="1">
      <c r="A65" s="26"/>
      <c r="B65" s="27"/>
      <c r="C65" s="27"/>
      <c r="D65" s="28"/>
      <c r="E65" s="29"/>
      <c r="F65" s="29"/>
      <c r="G65" s="29"/>
      <c r="H65" s="30"/>
      <c r="I65" s="29"/>
      <c r="J65" s="29"/>
      <c r="K65" s="29"/>
      <c r="L65" s="29"/>
    </row>
    <row r="66" spans="1:12" s="102" customFormat="1" ht="19.5" customHeight="1">
      <c r="A66" s="26"/>
      <c r="B66" s="27"/>
      <c r="C66" s="27"/>
      <c r="D66" s="28"/>
      <c r="E66" s="29"/>
      <c r="F66" s="29"/>
      <c r="G66" s="29"/>
      <c r="H66" s="30"/>
      <c r="I66" s="29"/>
      <c r="J66" s="29"/>
      <c r="K66" s="29"/>
      <c r="L66" s="29"/>
    </row>
    <row r="67" spans="1:12" s="102" customFormat="1" ht="19.5" customHeight="1">
      <c r="A67" s="26"/>
      <c r="B67" s="27"/>
      <c r="C67" s="27"/>
      <c r="D67" s="28"/>
      <c r="E67" s="29"/>
      <c r="F67" s="29"/>
      <c r="G67" s="29"/>
      <c r="H67" s="30"/>
      <c r="I67" s="29"/>
      <c r="J67" s="29"/>
      <c r="K67" s="29"/>
      <c r="L67" s="29"/>
    </row>
    <row r="68" spans="1:12" s="102" customFormat="1" ht="29.25" customHeight="1">
      <c r="A68" s="35" t="s">
        <v>13</v>
      </c>
      <c r="B68" s="139" t="s">
        <v>26</v>
      </c>
      <c r="C68" s="139"/>
      <c r="D68" s="139"/>
      <c r="E68" s="139"/>
      <c r="F68" s="139"/>
      <c r="G68" s="139"/>
      <c r="H68" s="139"/>
      <c r="I68" s="139"/>
      <c r="J68" s="139"/>
      <c r="K68" s="139"/>
      <c r="L68" s="139"/>
    </row>
    <row r="69" spans="1:12" s="24" customFormat="1" ht="15.75">
      <c r="A69" s="44"/>
      <c r="B69" s="44"/>
      <c r="C69" s="44"/>
      <c r="D69" s="44"/>
      <c r="E69" s="44"/>
      <c r="F69" s="44"/>
      <c r="G69" s="44"/>
      <c r="H69" s="44"/>
      <c r="I69" s="44"/>
      <c r="J69" s="44"/>
      <c r="K69" s="44"/>
      <c r="L69" s="44"/>
    </row>
    <row r="70" spans="1:12" s="24" customFormat="1" ht="15.75">
      <c r="A70" s="44"/>
      <c r="B70" s="44"/>
      <c r="C70" s="44"/>
      <c r="D70" s="44"/>
      <c r="E70" s="44"/>
      <c r="F70" s="44"/>
      <c r="G70" s="44"/>
      <c r="H70" s="44"/>
      <c r="I70" s="44"/>
      <c r="J70" s="44"/>
      <c r="K70" s="44"/>
      <c r="L70" s="44"/>
    </row>
    <row r="71" spans="1:12" s="24" customFormat="1" ht="15.75">
      <c r="A71" s="44"/>
      <c r="B71" s="44"/>
      <c r="C71" s="44"/>
      <c r="D71" s="44"/>
      <c r="E71" s="44"/>
      <c r="F71" s="44"/>
      <c r="G71" s="44"/>
      <c r="H71" s="44"/>
      <c r="I71" s="44"/>
      <c r="J71" s="44"/>
      <c r="K71" s="44"/>
      <c r="L71" s="44"/>
    </row>
    <row r="72" spans="1:12" s="24" customFormat="1" ht="15.75">
      <c r="A72" s="44"/>
      <c r="B72" s="44"/>
      <c r="C72" s="44"/>
      <c r="D72" s="44"/>
      <c r="E72" s="44"/>
      <c r="F72" s="44"/>
      <c r="G72" s="44"/>
      <c r="H72" s="44"/>
      <c r="I72" s="44"/>
      <c r="J72" s="44"/>
      <c r="K72" s="44"/>
      <c r="L72" s="44"/>
    </row>
    <row r="73" spans="1:12" s="24" customFormat="1" ht="15.75">
      <c r="A73" s="44"/>
      <c r="B73" s="44"/>
      <c r="C73" s="44"/>
      <c r="D73" s="44"/>
      <c r="E73" s="44"/>
      <c r="F73" s="44"/>
      <c r="G73" s="44"/>
      <c r="H73" s="44"/>
      <c r="I73" s="44"/>
      <c r="J73" s="44"/>
      <c r="K73" s="44"/>
      <c r="L73" s="44"/>
    </row>
    <row r="74" spans="1:12" s="24" customFormat="1" ht="15.75">
      <c r="A74" s="44"/>
      <c r="B74" s="44"/>
      <c r="C74" s="44"/>
      <c r="D74" s="44"/>
      <c r="E74" s="44"/>
      <c r="F74" s="44"/>
      <c r="G74" s="44"/>
      <c r="H74" s="44"/>
      <c r="I74" s="44"/>
      <c r="J74" s="44"/>
      <c r="K74" s="44"/>
      <c r="L74" s="44"/>
    </row>
    <row r="75" spans="1:12" s="24" customFormat="1" ht="15.75">
      <c r="A75" s="44"/>
      <c r="B75" s="44"/>
      <c r="C75" s="44"/>
      <c r="D75" s="44"/>
      <c r="E75" s="44"/>
      <c r="F75" s="44"/>
      <c r="G75" s="44"/>
      <c r="H75" s="44"/>
      <c r="I75" s="44"/>
      <c r="J75" s="44"/>
      <c r="K75" s="44"/>
      <c r="L75" s="44"/>
    </row>
    <row r="76" spans="1:12" s="24" customFormat="1" ht="15.75">
      <c r="A76" s="44"/>
      <c r="B76" s="44"/>
      <c r="C76" s="44"/>
      <c r="D76" s="44"/>
      <c r="E76" s="44"/>
      <c r="F76" s="44"/>
      <c r="G76" s="44"/>
      <c r="H76" s="44"/>
      <c r="I76" s="44"/>
      <c r="J76" s="44"/>
      <c r="K76" s="44"/>
      <c r="L76" s="44"/>
    </row>
    <row r="77" spans="1:12" s="24" customFormat="1" ht="15.75">
      <c r="A77" s="44"/>
      <c r="B77" s="44"/>
      <c r="C77" s="44"/>
      <c r="D77" s="44"/>
      <c r="E77" s="44"/>
      <c r="F77" s="44"/>
      <c r="G77" s="44"/>
      <c r="H77" s="44"/>
      <c r="I77" s="44"/>
      <c r="J77" s="44"/>
      <c r="K77" s="44"/>
      <c r="L77" s="44"/>
    </row>
    <row r="78" spans="1:12" s="24" customFormat="1" ht="15.75">
      <c r="A78" s="44"/>
      <c r="B78" s="44"/>
      <c r="C78" s="44"/>
      <c r="D78" s="44"/>
      <c r="E78" s="44"/>
      <c r="F78" s="44"/>
      <c r="G78" s="44"/>
      <c r="H78" s="44"/>
      <c r="I78" s="44"/>
      <c r="J78" s="44"/>
      <c r="K78" s="44"/>
      <c r="L78" s="44"/>
    </row>
    <row r="79" spans="1:12" s="24" customFormat="1" ht="15.75">
      <c r="A79" s="44"/>
      <c r="B79" s="44"/>
      <c r="C79" s="44"/>
      <c r="D79" s="44"/>
      <c r="E79" s="44"/>
      <c r="F79" s="44"/>
      <c r="G79" s="44"/>
      <c r="H79" s="44"/>
      <c r="I79" s="44"/>
      <c r="J79" s="44"/>
      <c r="K79" s="44"/>
      <c r="L79" s="44"/>
    </row>
    <row r="80" spans="1:12" s="24" customFormat="1" ht="15.75">
      <c r="A80" s="44"/>
      <c r="B80" s="44"/>
      <c r="C80" s="44"/>
      <c r="D80" s="44"/>
      <c r="E80" s="44"/>
      <c r="F80" s="44"/>
      <c r="G80" s="44"/>
      <c r="H80" s="44"/>
      <c r="I80" s="44"/>
      <c r="J80" s="44"/>
      <c r="K80" s="44"/>
      <c r="L80" s="44"/>
    </row>
    <row r="81" spans="1:12" s="24" customFormat="1" ht="15.75">
      <c r="A81" s="44"/>
      <c r="B81" s="44"/>
      <c r="C81" s="44"/>
      <c r="D81" s="44"/>
      <c r="E81" s="44"/>
      <c r="F81" s="44"/>
      <c r="G81" s="44"/>
      <c r="H81" s="44"/>
      <c r="I81" s="44"/>
      <c r="J81" s="44"/>
      <c r="K81" s="44"/>
      <c r="L81" s="44"/>
    </row>
    <row r="82" spans="1:12" s="24" customFormat="1" ht="15.75">
      <c r="A82" s="44"/>
      <c r="B82" s="44"/>
      <c r="C82" s="44"/>
      <c r="D82" s="44"/>
      <c r="E82" s="44"/>
      <c r="F82" s="44"/>
      <c r="G82" s="44"/>
      <c r="H82" s="44"/>
      <c r="I82" s="44"/>
      <c r="J82" s="44"/>
      <c r="K82" s="44"/>
      <c r="L82" s="44"/>
    </row>
    <row r="83" spans="1:12" s="24" customFormat="1" ht="15.75">
      <c r="A83" s="44"/>
      <c r="B83" s="44"/>
      <c r="C83" s="44"/>
      <c r="D83" s="44"/>
      <c r="E83" s="44"/>
      <c r="F83" s="44"/>
      <c r="G83" s="44"/>
      <c r="H83" s="44"/>
      <c r="I83" s="44"/>
      <c r="J83" s="44"/>
      <c r="K83" s="44"/>
      <c r="L83" s="44"/>
    </row>
    <row r="84" spans="1:12" s="24" customFormat="1" ht="15.75">
      <c r="A84" s="44"/>
      <c r="B84" s="44"/>
      <c r="C84" s="44"/>
      <c r="D84" s="44"/>
      <c r="E84" s="44"/>
      <c r="F84" s="44"/>
      <c r="G84" s="44"/>
      <c r="H84" s="44"/>
      <c r="I84" s="44"/>
      <c r="J84" s="44"/>
      <c r="K84" s="44"/>
      <c r="L84" s="44"/>
    </row>
    <row r="85" spans="1:12" s="24" customFormat="1" ht="15.75">
      <c r="A85" s="44"/>
      <c r="B85" s="44"/>
      <c r="C85" s="44"/>
      <c r="D85" s="44"/>
      <c r="E85" s="44"/>
      <c r="F85" s="44"/>
      <c r="G85" s="44"/>
      <c r="H85" s="44"/>
      <c r="I85" s="44"/>
      <c r="J85" s="44"/>
      <c r="K85" s="44"/>
      <c r="L85" s="44"/>
    </row>
    <row r="86" spans="1:12" s="24" customFormat="1" ht="15.75">
      <c r="A86" s="44"/>
      <c r="B86" s="44"/>
      <c r="C86" s="44"/>
      <c r="D86" s="44"/>
      <c r="E86" s="44"/>
      <c r="F86" s="44"/>
      <c r="G86" s="44"/>
      <c r="H86" s="44"/>
      <c r="I86" s="44"/>
      <c r="J86" s="44"/>
      <c r="K86" s="115"/>
      <c r="L86" s="115"/>
    </row>
    <row r="87" spans="1:12" s="24" customFormat="1" ht="15.75">
      <c r="A87" s="44"/>
      <c r="B87" s="44"/>
      <c r="C87" s="44"/>
      <c r="D87" s="44"/>
      <c r="E87" s="44"/>
      <c r="F87" s="44"/>
      <c r="G87" s="44"/>
      <c r="H87" s="44"/>
      <c r="I87" s="44"/>
      <c r="J87" s="44"/>
      <c r="K87" s="115"/>
      <c r="L87" s="115"/>
    </row>
    <row r="88" spans="1:12" s="24" customFormat="1" ht="15.75">
      <c r="A88" s="44"/>
      <c r="B88" s="44"/>
      <c r="C88" s="44"/>
      <c r="D88" s="44"/>
      <c r="E88" s="44"/>
      <c r="F88" s="44"/>
      <c r="G88" s="44"/>
      <c r="H88" s="44"/>
      <c r="I88" s="44"/>
      <c r="J88" s="44"/>
      <c r="K88" s="115"/>
      <c r="L88" s="115"/>
    </row>
    <row r="89" spans="1:12" s="24" customFormat="1" ht="15.75">
      <c r="A89" s="44"/>
      <c r="B89" s="44"/>
      <c r="C89" s="44"/>
      <c r="D89" s="44"/>
      <c r="E89" s="44"/>
      <c r="F89" s="44"/>
      <c r="G89" s="44"/>
      <c r="H89" s="44"/>
      <c r="I89" s="44"/>
      <c r="J89" s="44"/>
      <c r="K89" s="115"/>
      <c r="L89" s="115"/>
    </row>
    <row r="90" spans="1:12" s="24" customFormat="1" ht="15.75">
      <c r="A90" s="44"/>
      <c r="B90" s="44"/>
      <c r="C90" s="44"/>
      <c r="D90" s="44"/>
      <c r="E90" s="44"/>
      <c r="F90" s="44"/>
      <c r="G90" s="44"/>
      <c r="H90" s="44"/>
      <c r="I90" s="44"/>
      <c r="J90" s="44"/>
      <c r="K90" s="115"/>
      <c r="L90" s="115"/>
    </row>
    <row r="91" spans="1:12" s="24" customFormat="1" ht="15.75">
      <c r="A91" s="44"/>
      <c r="B91" s="44"/>
      <c r="C91" s="44"/>
      <c r="D91" s="44"/>
      <c r="E91" s="44"/>
      <c r="F91" s="44"/>
      <c r="G91" s="44"/>
      <c r="H91" s="44"/>
      <c r="I91" s="44"/>
      <c r="J91" s="44"/>
      <c r="K91" s="115"/>
      <c r="L91" s="115"/>
    </row>
    <row r="92" spans="1:12" s="24" customFormat="1" ht="15.75">
      <c r="A92" s="44"/>
      <c r="B92" s="44"/>
      <c r="C92" s="44"/>
      <c r="D92" s="44"/>
      <c r="E92" s="44"/>
      <c r="F92" s="44"/>
      <c r="G92" s="44"/>
      <c r="H92" s="44"/>
      <c r="I92" s="44"/>
      <c r="J92" s="44"/>
      <c r="K92" s="115"/>
      <c r="L92" s="115"/>
    </row>
    <row r="93" spans="1:12" s="24" customFormat="1" ht="15.75">
      <c r="A93" s="44"/>
      <c r="B93" s="44"/>
      <c r="C93" s="44"/>
      <c r="D93" s="44"/>
      <c r="E93" s="44"/>
      <c r="F93" s="44"/>
      <c r="G93" s="44"/>
      <c r="H93" s="44"/>
      <c r="I93" s="44"/>
      <c r="J93" s="44"/>
      <c r="K93" s="115"/>
      <c r="L93" s="115"/>
    </row>
    <row r="94" spans="1:12" s="24" customFormat="1" ht="15.75">
      <c r="A94" s="44"/>
      <c r="B94" s="44"/>
      <c r="C94" s="44"/>
      <c r="D94" s="44"/>
      <c r="E94" s="44"/>
      <c r="F94" s="44"/>
      <c r="G94" s="44"/>
      <c r="H94" s="44"/>
      <c r="I94" s="44"/>
      <c r="J94" s="44"/>
      <c r="K94" s="115"/>
      <c r="L94" s="115"/>
    </row>
    <row r="95" spans="1:12" s="24" customFormat="1" ht="15.75">
      <c r="A95" s="44"/>
      <c r="B95" s="44"/>
      <c r="C95" s="44"/>
      <c r="D95" s="44"/>
      <c r="E95" s="44"/>
      <c r="F95" s="44"/>
      <c r="G95" s="44"/>
      <c r="H95" s="44"/>
      <c r="I95" s="44"/>
      <c r="J95" s="44"/>
      <c r="K95" s="119"/>
      <c r="L95" s="119"/>
    </row>
    <row r="96" spans="1:12" s="24" customFormat="1" ht="15.75">
      <c r="A96" s="44"/>
      <c r="B96" s="44"/>
      <c r="C96" s="44"/>
      <c r="D96" s="44"/>
      <c r="E96" s="44"/>
      <c r="F96" s="44"/>
      <c r="G96" s="44"/>
      <c r="H96" s="44"/>
      <c r="I96" s="44"/>
      <c r="J96" s="44"/>
      <c r="K96" s="120">
        <f>$K$29</f>
        <v>2895000</v>
      </c>
      <c r="L96" s="119"/>
    </row>
    <row r="97" spans="1:12" s="24" customFormat="1" ht="15.75">
      <c r="A97" s="44"/>
      <c r="B97" s="44"/>
      <c r="C97" s="44"/>
      <c r="D97" s="44"/>
      <c r="E97" s="44"/>
      <c r="F97" s="44"/>
      <c r="G97" s="44"/>
      <c r="H97" s="44"/>
      <c r="I97" s="44"/>
      <c r="J97" s="44"/>
      <c r="K97" s="120">
        <f>$K$51</f>
        <v>2287500</v>
      </c>
      <c r="L97" s="121"/>
    </row>
    <row r="98" spans="1:12" s="24" customFormat="1" ht="15.75">
      <c r="A98" s="44"/>
      <c r="B98" s="44"/>
      <c r="C98" s="44"/>
      <c r="D98" s="44"/>
      <c r="E98" s="44"/>
      <c r="F98" s="44"/>
      <c r="G98" s="44"/>
      <c r="H98" s="44"/>
      <c r="I98" s="44"/>
      <c r="J98" s="44"/>
      <c r="K98" s="120">
        <f>K96-K97</f>
        <v>607500</v>
      </c>
      <c r="L98" s="121">
        <f>K98/K96*100%</f>
        <v>0.20984455958549222</v>
      </c>
    </row>
    <row r="99" spans="1:12" s="24" customFormat="1" ht="15.75">
      <c r="A99" s="44"/>
      <c r="B99" s="44"/>
      <c r="C99" s="44"/>
      <c r="D99" s="44"/>
      <c r="E99" s="44"/>
      <c r="F99" s="44"/>
      <c r="G99" s="44"/>
      <c r="H99" s="44"/>
      <c r="I99" s="44"/>
      <c r="J99" s="44"/>
      <c r="K99" s="119"/>
      <c r="L99" s="121">
        <f>K97/K96*100%</f>
        <v>0.7901554404145078</v>
      </c>
    </row>
    <row r="100" spans="1:12" s="24" customFormat="1" ht="15.75">
      <c r="A100" s="44"/>
      <c r="B100" s="46" t="s">
        <v>16</v>
      </c>
      <c r="C100" s="44"/>
      <c r="D100" s="44"/>
      <c r="E100" s="44"/>
      <c r="F100" s="44"/>
      <c r="G100" s="44"/>
      <c r="H100" s="44"/>
      <c r="I100" s="44"/>
      <c r="J100" s="44"/>
      <c r="K100" s="116"/>
      <c r="L100" s="116"/>
    </row>
    <row r="101" spans="1:12" s="102" customFormat="1" ht="19.5" customHeight="1">
      <c r="A101" s="112"/>
      <c r="B101" s="117"/>
      <c r="C101" s="118"/>
      <c r="D101" s="118"/>
      <c r="E101" s="118"/>
      <c r="F101" s="118"/>
      <c r="G101" s="110"/>
      <c r="H101" s="110"/>
      <c r="I101" s="110"/>
      <c r="J101" s="110"/>
      <c r="K101" s="110"/>
      <c r="L101" s="110"/>
    </row>
  </sheetData>
  <sheetProtection selectLockedCells="1" selectUnlockedCells="1"/>
  <mergeCells count="12">
    <mergeCell ref="B8:K8"/>
    <mergeCell ref="B9:K9"/>
    <mergeCell ref="B29:C29"/>
    <mergeCell ref="B31:L31"/>
    <mergeCell ref="B51:C51"/>
    <mergeCell ref="B68:L68"/>
    <mergeCell ref="B1:K1"/>
    <mergeCell ref="B2:K2"/>
    <mergeCell ref="B3:K3"/>
    <mergeCell ref="B5:C6"/>
    <mergeCell ref="I5:K6"/>
    <mergeCell ref="B7:K7"/>
  </mergeCells>
  <printOptions horizontalCentered="1" verticalCentered="1"/>
  <pageMargins left="0.196850393700787" right="0.236220472440945" top="0.275590551181102" bottom="0.31496062992126" header="0.275590551181102" footer="0.31496062992126"/>
  <pageSetup horizontalDpi="300" verticalDpi="300" orientation="landscape" paperSize="9" r:id="rId2"/>
  <headerFooter>
    <oddFooter xml:space="preserve">&amp;R&amp;".VnTime,Regular"&amp;14&amp;P      </oddFooter>
  </headerFooter>
  <drawing r:id="rId1"/>
</worksheet>
</file>

<file path=xl/worksheets/sheet3.xml><?xml version="1.0" encoding="utf-8"?>
<worksheet xmlns="http://schemas.openxmlformats.org/spreadsheetml/2006/main" xmlns:r="http://schemas.openxmlformats.org/officeDocument/2006/relationships">
  <dimension ref="A1:L99"/>
  <sheetViews>
    <sheetView view="pageBreakPreview" zoomScale="90" zoomScaleNormal="90" zoomScaleSheetLayoutView="90" workbookViewId="0" topLeftCell="A1">
      <selection activeCell="B5" sqref="B5:C6"/>
    </sheetView>
  </sheetViews>
  <sheetFormatPr defaultColWidth="9.140625" defaultRowHeight="19.5" customHeight="1"/>
  <cols>
    <col min="1" max="1" width="6.8515625" style="103" customWidth="1"/>
    <col min="2" max="2" width="30.57421875" style="104" customWidth="1"/>
    <col min="3" max="3" width="20.28125" style="104" customWidth="1"/>
    <col min="4" max="4" width="7.421875" style="106" customWidth="1"/>
    <col min="5" max="5" width="8.140625" style="107" customWidth="1"/>
    <col min="6" max="6" width="9.00390625" style="104" customWidth="1"/>
    <col min="7" max="7" width="10.421875" style="104" customWidth="1"/>
    <col min="8" max="8" width="7.421875" style="104" customWidth="1"/>
    <col min="9" max="9" width="8.00390625" style="104" customWidth="1"/>
    <col min="10" max="10" width="10.140625" style="104" customWidth="1"/>
    <col min="11" max="11" width="13.00390625" style="104" customWidth="1"/>
    <col min="12" max="12" width="10.421875" style="104" customWidth="1"/>
    <col min="13" max="16384" width="9.140625" style="101" customWidth="1"/>
  </cols>
  <sheetData>
    <row r="1" spans="1:12" ht="19.5" customHeight="1">
      <c r="A1" s="100"/>
      <c r="B1" s="133"/>
      <c r="C1" s="133"/>
      <c r="D1" s="133"/>
      <c r="E1" s="133"/>
      <c r="F1" s="133"/>
      <c r="G1" s="133"/>
      <c r="H1" s="133"/>
      <c r="I1" s="133"/>
      <c r="J1" s="133"/>
      <c r="K1" s="133"/>
      <c r="L1" s="100"/>
    </row>
    <row r="2" spans="1:12" ht="19.5" customHeight="1">
      <c r="A2" s="100"/>
      <c r="B2" s="134" t="s">
        <v>79</v>
      </c>
      <c r="C2" s="134"/>
      <c r="D2" s="134"/>
      <c r="E2" s="134"/>
      <c r="F2" s="134"/>
      <c r="G2" s="134"/>
      <c r="H2" s="134"/>
      <c r="I2" s="134"/>
      <c r="J2" s="134"/>
      <c r="K2" s="134"/>
      <c r="L2" s="100"/>
    </row>
    <row r="3" spans="1:12" ht="19.5" customHeight="1">
      <c r="A3" s="100"/>
      <c r="B3" s="135" t="s">
        <v>84</v>
      </c>
      <c r="C3" s="135"/>
      <c r="D3" s="135"/>
      <c r="E3" s="135"/>
      <c r="F3" s="135"/>
      <c r="G3" s="135"/>
      <c r="H3" s="135"/>
      <c r="I3" s="135"/>
      <c r="J3" s="135"/>
      <c r="K3" s="135"/>
      <c r="L3" s="100"/>
    </row>
    <row r="4" spans="1:12" ht="13.5" customHeight="1">
      <c r="A4" s="100"/>
      <c r="B4" s="105"/>
      <c r="C4" s="100"/>
      <c r="D4" s="100"/>
      <c r="E4" s="100"/>
      <c r="F4" s="100"/>
      <c r="G4" s="100"/>
      <c r="H4" s="100"/>
      <c r="I4" s="100"/>
      <c r="J4" s="100"/>
      <c r="K4" s="100"/>
      <c r="L4" s="100"/>
    </row>
    <row r="5" spans="1:12" ht="15" customHeight="1">
      <c r="A5" s="100"/>
      <c r="B5" s="136" t="s">
        <v>80</v>
      </c>
      <c r="C5" s="136"/>
      <c r="D5" s="100"/>
      <c r="E5" s="100"/>
      <c r="F5" s="100"/>
      <c r="G5" s="100"/>
      <c r="H5" s="100"/>
      <c r="I5" s="137"/>
      <c r="J5" s="137"/>
      <c r="K5" s="137"/>
      <c r="L5" s="108"/>
    </row>
    <row r="6" spans="1:12" ht="11.25" customHeight="1">
      <c r="A6" s="100"/>
      <c r="B6" s="136"/>
      <c r="C6" s="136"/>
      <c r="D6" s="100"/>
      <c r="E6" s="100"/>
      <c r="F6" s="100"/>
      <c r="G6" s="100"/>
      <c r="H6" s="100"/>
      <c r="I6" s="137"/>
      <c r="J6" s="137"/>
      <c r="K6" s="137"/>
      <c r="L6" s="108"/>
    </row>
    <row r="7" spans="1:12" ht="16.5" customHeight="1">
      <c r="A7" s="100"/>
      <c r="B7" s="134" t="s">
        <v>12</v>
      </c>
      <c r="C7" s="134"/>
      <c r="D7" s="134"/>
      <c r="E7" s="134"/>
      <c r="F7" s="134"/>
      <c r="G7" s="134"/>
      <c r="H7" s="134"/>
      <c r="I7" s="134"/>
      <c r="J7" s="134"/>
      <c r="K7" s="134"/>
      <c r="L7" s="100"/>
    </row>
    <row r="8" spans="1:12" s="102" customFormat="1" ht="27.75" customHeight="1">
      <c r="A8" s="35"/>
      <c r="B8" s="142" t="s">
        <v>74</v>
      </c>
      <c r="C8" s="142"/>
      <c r="D8" s="142"/>
      <c r="E8" s="142"/>
      <c r="F8" s="142"/>
      <c r="G8" s="142"/>
      <c r="H8" s="142"/>
      <c r="I8" s="142"/>
      <c r="J8" s="142"/>
      <c r="K8" s="142"/>
      <c r="L8" s="36"/>
    </row>
    <row r="9" spans="1:12" s="102" customFormat="1" ht="19.5" customHeight="1">
      <c r="A9" s="35" t="s">
        <v>10</v>
      </c>
      <c r="B9" s="139" t="s">
        <v>82</v>
      </c>
      <c r="C9" s="139"/>
      <c r="D9" s="139"/>
      <c r="E9" s="139"/>
      <c r="F9" s="139"/>
      <c r="G9" s="139"/>
      <c r="H9" s="139"/>
      <c r="I9" s="139"/>
      <c r="J9" s="139"/>
      <c r="K9" s="139"/>
      <c r="L9" s="36"/>
    </row>
    <row r="10" spans="1:12" s="102" customFormat="1" ht="12" customHeight="1" thickBot="1">
      <c r="A10" s="35"/>
      <c r="B10" s="37"/>
      <c r="C10" s="37"/>
      <c r="D10" s="37"/>
      <c r="E10" s="37"/>
      <c r="F10" s="37"/>
      <c r="G10" s="37"/>
      <c r="H10" s="37"/>
      <c r="I10" s="37"/>
      <c r="J10" s="37"/>
      <c r="K10" s="37"/>
      <c r="L10" s="36"/>
    </row>
    <row r="11" spans="1:12" s="102" customFormat="1" ht="110.25">
      <c r="A11" s="3" t="s">
        <v>0</v>
      </c>
      <c r="B11" s="4" t="s">
        <v>14</v>
      </c>
      <c r="C11" s="4" t="s">
        <v>17</v>
      </c>
      <c r="D11" s="5" t="s">
        <v>27</v>
      </c>
      <c r="E11" s="6" t="s">
        <v>28</v>
      </c>
      <c r="F11" s="7" t="s">
        <v>29</v>
      </c>
      <c r="G11" s="5" t="s">
        <v>30</v>
      </c>
      <c r="H11" s="5" t="s">
        <v>18</v>
      </c>
      <c r="I11" s="5" t="s">
        <v>15</v>
      </c>
      <c r="J11" s="50" t="s">
        <v>31</v>
      </c>
      <c r="K11" s="50" t="s">
        <v>32</v>
      </c>
      <c r="L11" s="25" t="s">
        <v>5</v>
      </c>
    </row>
    <row r="12" spans="1:12" s="102" customFormat="1" ht="18" customHeight="1" thickBot="1">
      <c r="A12" s="8">
        <v>1</v>
      </c>
      <c r="B12" s="9" t="s">
        <v>2</v>
      </c>
      <c r="C12" s="10"/>
      <c r="D12" s="11"/>
      <c r="E12" s="109"/>
      <c r="F12" s="12"/>
      <c r="G12" s="12"/>
      <c r="H12" s="12"/>
      <c r="I12" s="12"/>
      <c r="J12" s="51"/>
      <c r="K12" s="51"/>
      <c r="L12" s="13"/>
    </row>
    <row r="13" spans="1:12" s="102" customFormat="1" ht="78.75" customHeight="1" thickBot="1">
      <c r="A13" s="8"/>
      <c r="B13" s="126" t="s">
        <v>70</v>
      </c>
      <c r="C13" s="122" t="s">
        <v>37</v>
      </c>
      <c r="D13" s="11">
        <v>1</v>
      </c>
      <c r="E13" s="109">
        <v>25000</v>
      </c>
      <c r="F13" s="12">
        <v>0</v>
      </c>
      <c r="G13" s="12">
        <v>0</v>
      </c>
      <c r="H13" s="12">
        <v>1</v>
      </c>
      <c r="I13" s="12">
        <v>20</v>
      </c>
      <c r="J13" s="51">
        <f>G13+F13+(E13*D13)</f>
        <v>25000</v>
      </c>
      <c r="K13" s="51">
        <f>J13*I13*H13</f>
        <v>500000</v>
      </c>
      <c r="L13" s="13"/>
    </row>
    <row r="14" spans="1:12" s="102" customFormat="1" ht="18" customHeight="1">
      <c r="A14" s="8">
        <v>2</v>
      </c>
      <c r="B14" s="9" t="s">
        <v>7</v>
      </c>
      <c r="C14" s="10" t="s">
        <v>8</v>
      </c>
      <c r="D14" s="15">
        <v>1</v>
      </c>
      <c r="E14" s="109">
        <v>25000</v>
      </c>
      <c r="F14" s="12"/>
      <c r="G14" s="12"/>
      <c r="H14" s="12">
        <v>1</v>
      </c>
      <c r="I14" s="12">
        <v>0</v>
      </c>
      <c r="J14" s="51">
        <f aca="true" t="shared" si="0" ref="J14:J28">G14+F14+(D14*E14)</f>
        <v>25000</v>
      </c>
      <c r="K14" s="51">
        <f aca="true" t="shared" si="1" ref="K14:K28">J14*I14*H14</f>
        <v>0</v>
      </c>
      <c r="L14" s="13"/>
    </row>
    <row r="15" spans="1:12" s="102" customFormat="1" ht="18" customHeight="1">
      <c r="A15" s="16"/>
      <c r="B15" s="10"/>
      <c r="C15" s="10" t="s">
        <v>19</v>
      </c>
      <c r="D15" s="15">
        <v>0.5</v>
      </c>
      <c r="E15" s="109">
        <v>25000</v>
      </c>
      <c r="F15" s="12"/>
      <c r="G15" s="12"/>
      <c r="H15" s="12">
        <v>1</v>
      </c>
      <c r="I15" s="12">
        <v>20</v>
      </c>
      <c r="J15" s="51">
        <f t="shared" si="0"/>
        <v>12500</v>
      </c>
      <c r="K15" s="51">
        <f t="shared" si="1"/>
        <v>250000</v>
      </c>
      <c r="L15" s="13"/>
    </row>
    <row r="16" spans="1:12" s="102" customFormat="1" ht="18" customHeight="1">
      <c r="A16" s="16"/>
      <c r="B16" s="10"/>
      <c r="C16" s="10" t="s">
        <v>20</v>
      </c>
      <c r="D16" s="15">
        <v>0</v>
      </c>
      <c r="E16" s="109"/>
      <c r="F16" s="12"/>
      <c r="G16" s="12"/>
      <c r="H16" s="12">
        <v>1</v>
      </c>
      <c r="I16" s="12"/>
      <c r="J16" s="51">
        <f t="shared" si="0"/>
        <v>0</v>
      </c>
      <c r="K16" s="51">
        <f t="shared" si="1"/>
        <v>0</v>
      </c>
      <c r="L16" s="13"/>
    </row>
    <row r="17" spans="1:12" s="102" customFormat="1" ht="15.75">
      <c r="A17" s="8">
        <v>3</v>
      </c>
      <c r="B17" s="9" t="s">
        <v>21</v>
      </c>
      <c r="C17" s="10"/>
      <c r="D17" s="15"/>
      <c r="E17" s="109"/>
      <c r="F17" s="12"/>
      <c r="G17" s="12">
        <v>0</v>
      </c>
      <c r="H17" s="12">
        <v>1</v>
      </c>
      <c r="I17" s="12"/>
      <c r="J17" s="51">
        <f>G17+F17+(D17*E17)</f>
        <v>0</v>
      </c>
      <c r="K17" s="51">
        <f>J17*I17*H17</f>
        <v>0</v>
      </c>
      <c r="L17" s="13"/>
    </row>
    <row r="18" spans="1:12" s="102" customFormat="1" ht="18" customHeight="1">
      <c r="A18" s="14" t="s">
        <v>25</v>
      </c>
      <c r="B18" s="10" t="s">
        <v>3</v>
      </c>
      <c r="C18" s="10"/>
      <c r="D18" s="15">
        <v>0</v>
      </c>
      <c r="E18" s="109"/>
      <c r="F18" s="12"/>
      <c r="G18" s="12">
        <v>0</v>
      </c>
      <c r="H18" s="12">
        <v>1</v>
      </c>
      <c r="I18" s="12"/>
      <c r="J18" s="51">
        <f>G18+F18+(D18*E18)</f>
        <v>0</v>
      </c>
      <c r="K18" s="51">
        <f>J18*I18*H18</f>
        <v>0</v>
      </c>
      <c r="L18" s="13"/>
    </row>
    <row r="19" spans="1:12" s="102" customFormat="1" ht="18" customHeight="1">
      <c r="A19" s="14" t="s">
        <v>24</v>
      </c>
      <c r="B19" s="10" t="s">
        <v>4</v>
      </c>
      <c r="C19" s="10"/>
      <c r="D19" s="15">
        <v>0</v>
      </c>
      <c r="E19" s="109">
        <v>25000</v>
      </c>
      <c r="F19" s="12">
        <v>0</v>
      </c>
      <c r="G19" s="12">
        <v>0</v>
      </c>
      <c r="H19" s="12">
        <v>1</v>
      </c>
      <c r="I19" s="12"/>
      <c r="J19" s="51">
        <f>G19+F19+(D19*E19)</f>
        <v>0</v>
      </c>
      <c r="K19" s="51">
        <f>J19*I19*H19</f>
        <v>0</v>
      </c>
      <c r="L19" s="13"/>
    </row>
    <row r="20" spans="1:12" s="102" customFormat="1" ht="18" customHeight="1">
      <c r="A20" s="14" t="s">
        <v>23</v>
      </c>
      <c r="B20" s="10" t="s">
        <v>22</v>
      </c>
      <c r="C20" s="10"/>
      <c r="D20" s="15"/>
      <c r="E20" s="109"/>
      <c r="F20" s="12"/>
      <c r="G20" s="12"/>
      <c r="H20" s="12">
        <v>1</v>
      </c>
      <c r="I20" s="12"/>
      <c r="J20" s="51">
        <f>G20+F20+(D20*E20)</f>
        <v>0</v>
      </c>
      <c r="K20" s="51">
        <f>J20*I20*H20</f>
        <v>0</v>
      </c>
      <c r="L20" s="13"/>
    </row>
    <row r="21" spans="1:12" s="102" customFormat="1" ht="57.75" customHeight="1">
      <c r="A21" s="16">
        <v>4</v>
      </c>
      <c r="B21" s="10" t="s">
        <v>33</v>
      </c>
      <c r="C21" s="10"/>
      <c r="D21" s="15"/>
      <c r="E21" s="109"/>
      <c r="F21" s="12"/>
      <c r="G21" s="12"/>
      <c r="H21" s="12"/>
      <c r="I21" s="12"/>
      <c r="J21" s="51"/>
      <c r="K21" s="51"/>
      <c r="L21" s="13"/>
    </row>
    <row r="22" spans="1:12" s="102" customFormat="1" ht="39" customHeight="1">
      <c r="A22" s="16"/>
      <c r="B22" s="111"/>
      <c r="C22" s="10" t="s">
        <v>41</v>
      </c>
      <c r="D22" s="15">
        <v>4</v>
      </c>
      <c r="E22" s="109">
        <v>25000</v>
      </c>
      <c r="F22" s="12"/>
      <c r="G22" s="12"/>
      <c r="H22" s="12">
        <v>1</v>
      </c>
      <c r="I22" s="12">
        <v>20</v>
      </c>
      <c r="J22" s="51">
        <f t="shared" si="0"/>
        <v>100000</v>
      </c>
      <c r="K22" s="51">
        <f t="shared" si="1"/>
        <v>2000000</v>
      </c>
      <c r="L22" s="13"/>
    </row>
    <row r="23" spans="1:12" s="102" customFormat="1" ht="18" customHeight="1">
      <c r="A23" s="16"/>
      <c r="B23" s="10"/>
      <c r="C23" s="10"/>
      <c r="D23" s="15"/>
      <c r="E23" s="109"/>
      <c r="F23" s="12"/>
      <c r="G23" s="12"/>
      <c r="H23" s="12"/>
      <c r="I23" s="12"/>
      <c r="J23" s="51"/>
      <c r="K23" s="51"/>
      <c r="L23" s="13"/>
    </row>
    <row r="24" spans="1:12" s="102" customFormat="1" ht="18" customHeight="1">
      <c r="A24" s="16">
        <v>5</v>
      </c>
      <c r="B24" s="10" t="s">
        <v>34</v>
      </c>
      <c r="C24" s="10"/>
      <c r="D24" s="15">
        <v>0</v>
      </c>
      <c r="E24" s="109"/>
      <c r="F24" s="12"/>
      <c r="G24" s="12"/>
      <c r="H24" s="12">
        <v>1</v>
      </c>
      <c r="I24" s="12"/>
      <c r="J24" s="51">
        <f>G24+F24+(D24*E24)</f>
        <v>0</v>
      </c>
      <c r="K24" s="51">
        <f>J24*I24*H24</f>
        <v>0</v>
      </c>
      <c r="L24" s="13"/>
    </row>
    <row r="25" spans="1:12" s="102" customFormat="1" ht="15.75">
      <c r="A25" s="16">
        <v>6</v>
      </c>
      <c r="B25" s="9" t="s">
        <v>9</v>
      </c>
      <c r="C25" s="10" t="s">
        <v>8</v>
      </c>
      <c r="D25" s="15">
        <v>2</v>
      </c>
      <c r="E25" s="109">
        <v>25000</v>
      </c>
      <c r="F25" s="12"/>
      <c r="G25" s="12"/>
      <c r="H25" s="12">
        <v>1</v>
      </c>
      <c r="I25" s="12">
        <v>1</v>
      </c>
      <c r="J25" s="51">
        <f t="shared" si="0"/>
        <v>50000</v>
      </c>
      <c r="K25" s="51">
        <f t="shared" si="1"/>
        <v>50000</v>
      </c>
      <c r="L25" s="13"/>
    </row>
    <row r="26" spans="1:12" s="102" customFormat="1" ht="18" customHeight="1">
      <c r="A26" s="17"/>
      <c r="B26" s="10"/>
      <c r="C26" s="10" t="s">
        <v>19</v>
      </c>
      <c r="D26" s="15">
        <v>0.2</v>
      </c>
      <c r="E26" s="109">
        <v>25000</v>
      </c>
      <c r="F26" s="12"/>
      <c r="G26" s="12"/>
      <c r="H26" s="12">
        <v>1</v>
      </c>
      <c r="I26" s="12">
        <v>19</v>
      </c>
      <c r="J26" s="51">
        <f t="shared" si="0"/>
        <v>5000</v>
      </c>
      <c r="K26" s="51">
        <f t="shared" si="1"/>
        <v>95000</v>
      </c>
      <c r="L26" s="13"/>
    </row>
    <row r="27" spans="1:12" s="102" customFormat="1" ht="18" customHeight="1">
      <c r="A27" s="17"/>
      <c r="B27" s="10"/>
      <c r="C27" s="10" t="s">
        <v>20</v>
      </c>
      <c r="D27" s="15">
        <v>0</v>
      </c>
      <c r="E27" s="109"/>
      <c r="F27" s="12"/>
      <c r="G27" s="12"/>
      <c r="H27" s="12">
        <v>1</v>
      </c>
      <c r="I27" s="12"/>
      <c r="J27" s="51">
        <f t="shared" si="0"/>
        <v>0</v>
      </c>
      <c r="K27" s="51">
        <f t="shared" si="1"/>
        <v>0</v>
      </c>
      <c r="L27" s="13"/>
    </row>
    <row r="28" spans="1:12" s="102" customFormat="1" ht="18" customHeight="1">
      <c r="A28" s="18"/>
      <c r="B28" s="10"/>
      <c r="C28" s="10" t="s">
        <v>6</v>
      </c>
      <c r="D28" s="15">
        <v>0</v>
      </c>
      <c r="E28" s="109"/>
      <c r="F28" s="12"/>
      <c r="G28" s="12"/>
      <c r="H28" s="12">
        <v>1</v>
      </c>
      <c r="I28" s="12"/>
      <c r="J28" s="51">
        <f t="shared" si="0"/>
        <v>0</v>
      </c>
      <c r="K28" s="51">
        <f t="shared" si="1"/>
        <v>0</v>
      </c>
      <c r="L28" s="13"/>
    </row>
    <row r="29" spans="1:12" s="102" customFormat="1" ht="19.5" customHeight="1" thickBot="1">
      <c r="A29" s="19"/>
      <c r="B29" s="140" t="s">
        <v>1</v>
      </c>
      <c r="C29" s="141"/>
      <c r="D29" s="20"/>
      <c r="E29" s="21"/>
      <c r="F29" s="21">
        <f>SUM(F12:F23)</f>
        <v>0</v>
      </c>
      <c r="G29" s="21">
        <f>SUM(G12:G23)</f>
        <v>0</v>
      </c>
      <c r="H29" s="22"/>
      <c r="I29" s="21"/>
      <c r="J29" s="52">
        <f>SUM(J12:J28)</f>
        <v>217500</v>
      </c>
      <c r="K29" s="52">
        <f>SUM(K12:K28)</f>
        <v>2895000</v>
      </c>
      <c r="L29" s="23"/>
    </row>
    <row r="30" spans="1:12" s="102" customFormat="1" ht="19.5" customHeight="1">
      <c r="A30" s="26"/>
      <c r="B30" s="27"/>
      <c r="C30" s="27"/>
      <c r="D30" s="28"/>
      <c r="E30" s="29"/>
      <c r="F30" s="29"/>
      <c r="G30" s="29"/>
      <c r="H30" s="30"/>
      <c r="I30" s="29"/>
      <c r="J30" s="29"/>
      <c r="K30" s="29"/>
      <c r="L30" s="29"/>
    </row>
    <row r="31" spans="1:12" s="102" customFormat="1" ht="27.75" customHeight="1">
      <c r="A31" s="35" t="s">
        <v>11</v>
      </c>
      <c r="B31" s="139" t="s">
        <v>36</v>
      </c>
      <c r="C31" s="139"/>
      <c r="D31" s="139"/>
      <c r="E31" s="139"/>
      <c r="F31" s="139"/>
      <c r="G31" s="139"/>
      <c r="H31" s="139"/>
      <c r="I31" s="139"/>
      <c r="J31" s="139"/>
      <c r="K31" s="139"/>
      <c r="L31" s="139"/>
    </row>
    <row r="32" spans="1:12" s="102" customFormat="1" ht="19.5" customHeight="1" thickBot="1">
      <c r="A32" s="112"/>
      <c r="B32" s="110"/>
      <c r="C32" s="110"/>
      <c r="D32" s="113"/>
      <c r="E32" s="114"/>
      <c r="F32" s="110"/>
      <c r="G32" s="110"/>
      <c r="H32" s="110"/>
      <c r="I32" s="110"/>
      <c r="J32" s="110"/>
      <c r="K32" s="110"/>
      <c r="L32" s="110"/>
    </row>
    <row r="33" spans="1:12" s="102" customFormat="1" ht="110.25">
      <c r="A33" s="3" t="s">
        <v>0</v>
      </c>
      <c r="B33" s="4" t="s">
        <v>14</v>
      </c>
      <c r="C33" s="4" t="s">
        <v>17</v>
      </c>
      <c r="D33" s="5" t="s">
        <v>27</v>
      </c>
      <c r="E33" s="6" t="s">
        <v>28</v>
      </c>
      <c r="F33" s="7" t="s">
        <v>29</v>
      </c>
      <c r="G33" s="5" t="s">
        <v>30</v>
      </c>
      <c r="H33" s="5" t="s">
        <v>18</v>
      </c>
      <c r="I33" s="5" t="s">
        <v>15</v>
      </c>
      <c r="J33" s="5" t="s">
        <v>31</v>
      </c>
      <c r="K33" s="5" t="s">
        <v>32</v>
      </c>
      <c r="L33" s="25" t="s">
        <v>5</v>
      </c>
    </row>
    <row r="34" spans="1:12" s="102" customFormat="1" ht="19.5" customHeight="1" thickBot="1">
      <c r="A34" s="8">
        <v>1</v>
      </c>
      <c r="B34" s="9" t="s">
        <v>2</v>
      </c>
      <c r="C34" s="10"/>
      <c r="D34" s="11"/>
      <c r="E34" s="109"/>
      <c r="F34" s="12"/>
      <c r="G34" s="12"/>
      <c r="H34" s="12"/>
      <c r="I34" s="12"/>
      <c r="J34" s="12"/>
      <c r="K34" s="12"/>
      <c r="L34" s="13"/>
    </row>
    <row r="35" spans="1:12" s="102" customFormat="1" ht="63.75" customHeight="1" thickBot="1">
      <c r="A35" s="8"/>
      <c r="B35" s="125" t="s">
        <v>70</v>
      </c>
      <c r="C35" s="122" t="s">
        <v>37</v>
      </c>
      <c r="D35" s="11">
        <v>1</v>
      </c>
      <c r="E35" s="109">
        <v>25000</v>
      </c>
      <c r="F35" s="12">
        <v>0</v>
      </c>
      <c r="G35" s="12">
        <v>0</v>
      </c>
      <c r="H35" s="12">
        <v>1</v>
      </c>
      <c r="I35" s="12">
        <v>20</v>
      </c>
      <c r="J35" s="51">
        <f>G35+F35+(E35*D35)</f>
        <v>25000</v>
      </c>
      <c r="K35" s="51">
        <f aca="true" t="shared" si="2" ref="K35:K42">J35*I35*H35</f>
        <v>500000</v>
      </c>
      <c r="L35" s="13"/>
    </row>
    <row r="36" spans="1:12" s="102" customFormat="1" ht="19.5" customHeight="1">
      <c r="A36" s="8">
        <v>2</v>
      </c>
      <c r="B36" s="9" t="s">
        <v>7</v>
      </c>
      <c r="C36" s="10" t="s">
        <v>8</v>
      </c>
      <c r="D36" s="15">
        <v>1</v>
      </c>
      <c r="E36" s="109">
        <v>25000</v>
      </c>
      <c r="F36" s="12"/>
      <c r="G36" s="12"/>
      <c r="H36" s="12">
        <v>1</v>
      </c>
      <c r="I36" s="12">
        <v>0</v>
      </c>
      <c r="J36" s="51">
        <f aca="true" t="shared" si="3" ref="J36:J42">G36+F36+(D36*E36)</f>
        <v>25000</v>
      </c>
      <c r="K36" s="51">
        <f t="shared" si="2"/>
        <v>0</v>
      </c>
      <c r="L36" s="13"/>
    </row>
    <row r="37" spans="1:12" s="102" customFormat="1" ht="19.5" customHeight="1">
      <c r="A37" s="16"/>
      <c r="B37" s="10"/>
      <c r="C37" s="10" t="s">
        <v>19</v>
      </c>
      <c r="D37" s="15">
        <v>0.5</v>
      </c>
      <c r="E37" s="109">
        <v>25000</v>
      </c>
      <c r="F37" s="12"/>
      <c r="G37" s="12"/>
      <c r="H37" s="12">
        <v>1</v>
      </c>
      <c r="I37" s="12">
        <v>15</v>
      </c>
      <c r="J37" s="51">
        <f t="shared" si="3"/>
        <v>12500</v>
      </c>
      <c r="K37" s="51">
        <f t="shared" si="2"/>
        <v>187500</v>
      </c>
      <c r="L37" s="13"/>
    </row>
    <row r="38" spans="1:12" s="102" customFormat="1" ht="19.5" customHeight="1">
      <c r="A38" s="16"/>
      <c r="B38" s="10"/>
      <c r="C38" s="10" t="s">
        <v>20</v>
      </c>
      <c r="D38" s="15">
        <v>0.1</v>
      </c>
      <c r="E38" s="109">
        <v>25000</v>
      </c>
      <c r="F38" s="12"/>
      <c r="G38" s="12"/>
      <c r="H38" s="12">
        <v>1</v>
      </c>
      <c r="I38" s="12">
        <v>5</v>
      </c>
      <c r="J38" s="51">
        <f t="shared" si="3"/>
        <v>2500</v>
      </c>
      <c r="K38" s="51">
        <f t="shared" si="2"/>
        <v>12500</v>
      </c>
      <c r="L38" s="13"/>
    </row>
    <row r="39" spans="1:12" s="102" customFormat="1" ht="15.75">
      <c r="A39" s="8">
        <v>3</v>
      </c>
      <c r="B39" s="9" t="s">
        <v>21</v>
      </c>
      <c r="C39" s="10"/>
      <c r="D39" s="15"/>
      <c r="E39" s="109"/>
      <c r="F39" s="12"/>
      <c r="G39" s="12">
        <v>0</v>
      </c>
      <c r="H39" s="12">
        <v>1</v>
      </c>
      <c r="I39" s="12"/>
      <c r="J39" s="51">
        <f t="shared" si="3"/>
        <v>0</v>
      </c>
      <c r="K39" s="51">
        <f t="shared" si="2"/>
        <v>0</v>
      </c>
      <c r="L39" s="13"/>
    </row>
    <row r="40" spans="1:12" s="102" customFormat="1" ht="19.5" customHeight="1">
      <c r="A40" s="14" t="s">
        <v>25</v>
      </c>
      <c r="B40" s="10" t="s">
        <v>3</v>
      </c>
      <c r="C40" s="10"/>
      <c r="D40" s="15">
        <v>0</v>
      </c>
      <c r="E40" s="109"/>
      <c r="F40" s="12"/>
      <c r="G40" s="12">
        <v>0</v>
      </c>
      <c r="H40" s="12">
        <v>1</v>
      </c>
      <c r="I40" s="12"/>
      <c r="J40" s="51">
        <f t="shared" si="3"/>
        <v>0</v>
      </c>
      <c r="K40" s="51">
        <f t="shared" si="2"/>
        <v>0</v>
      </c>
      <c r="L40" s="13"/>
    </row>
    <row r="41" spans="1:12" s="102" customFormat="1" ht="19.5" customHeight="1">
      <c r="A41" s="14" t="s">
        <v>24</v>
      </c>
      <c r="B41" s="10" t="s">
        <v>4</v>
      </c>
      <c r="C41" s="10"/>
      <c r="D41" s="15">
        <v>0</v>
      </c>
      <c r="E41" s="109">
        <v>25000</v>
      </c>
      <c r="F41" s="12">
        <v>0</v>
      </c>
      <c r="G41" s="12">
        <v>0</v>
      </c>
      <c r="H41" s="12">
        <v>1</v>
      </c>
      <c r="I41" s="12"/>
      <c r="J41" s="51">
        <f t="shared" si="3"/>
        <v>0</v>
      </c>
      <c r="K41" s="51">
        <f t="shared" si="2"/>
        <v>0</v>
      </c>
      <c r="L41" s="13"/>
    </row>
    <row r="42" spans="1:12" s="102" customFormat="1" ht="19.5" customHeight="1">
      <c r="A42" s="14" t="s">
        <v>23</v>
      </c>
      <c r="B42" s="10" t="s">
        <v>22</v>
      </c>
      <c r="C42" s="10"/>
      <c r="D42" s="15"/>
      <c r="E42" s="109"/>
      <c r="F42" s="12"/>
      <c r="G42" s="12"/>
      <c r="H42" s="12">
        <v>1</v>
      </c>
      <c r="I42" s="12"/>
      <c r="J42" s="51">
        <f t="shared" si="3"/>
        <v>0</v>
      </c>
      <c r="K42" s="51">
        <f t="shared" si="2"/>
        <v>0</v>
      </c>
      <c r="L42" s="13"/>
    </row>
    <row r="43" spans="1:12" s="102" customFormat="1" ht="47.25">
      <c r="A43" s="8">
        <v>4</v>
      </c>
      <c r="B43" s="10" t="s">
        <v>35</v>
      </c>
      <c r="C43" s="10"/>
      <c r="D43" s="15"/>
      <c r="E43" s="109"/>
      <c r="F43" s="12"/>
      <c r="G43" s="12"/>
      <c r="H43" s="12"/>
      <c r="I43" s="12"/>
      <c r="J43" s="51"/>
      <c r="K43" s="51"/>
      <c r="L43" s="13"/>
    </row>
    <row r="44" spans="1:12" s="102" customFormat="1" ht="31.5" customHeight="1">
      <c r="A44" s="16"/>
      <c r="B44" s="110"/>
      <c r="C44" s="10" t="s">
        <v>41</v>
      </c>
      <c r="D44" s="15">
        <v>3</v>
      </c>
      <c r="E44" s="109">
        <v>25000</v>
      </c>
      <c r="F44" s="12"/>
      <c r="G44" s="12"/>
      <c r="H44" s="12">
        <v>1</v>
      </c>
      <c r="I44" s="12">
        <v>20</v>
      </c>
      <c r="J44" s="51">
        <f>G44+F44+(D44*E44)</f>
        <v>75000</v>
      </c>
      <c r="K44" s="51">
        <f>J44*I44*H44</f>
        <v>1500000</v>
      </c>
      <c r="L44" s="13"/>
    </row>
    <row r="45" spans="1:12" s="102" customFormat="1" ht="19.5" customHeight="1">
      <c r="A45" s="16"/>
      <c r="B45" s="10"/>
      <c r="C45" s="10"/>
      <c r="D45" s="15"/>
      <c r="E45" s="109"/>
      <c r="F45" s="12"/>
      <c r="G45" s="12"/>
      <c r="H45" s="12"/>
      <c r="I45" s="12"/>
      <c r="J45" s="51"/>
      <c r="K45" s="51"/>
      <c r="L45" s="13"/>
    </row>
    <row r="46" spans="1:12" s="102" customFormat="1" ht="19.5" customHeight="1">
      <c r="A46" s="8">
        <v>5</v>
      </c>
      <c r="B46" s="10" t="s">
        <v>34</v>
      </c>
      <c r="C46" s="10"/>
      <c r="D46" s="15">
        <v>0</v>
      </c>
      <c r="E46" s="109"/>
      <c r="F46" s="12"/>
      <c r="G46" s="12"/>
      <c r="H46" s="12">
        <v>1</v>
      </c>
      <c r="I46" s="12"/>
      <c r="J46" s="51">
        <f>G46+F46+(D46*E46)</f>
        <v>0</v>
      </c>
      <c r="K46" s="51">
        <f>J46*I46*H46</f>
        <v>0</v>
      </c>
      <c r="L46" s="13"/>
    </row>
    <row r="47" spans="1:12" s="102" customFormat="1" ht="19.5" customHeight="1">
      <c r="A47" s="8">
        <v>6</v>
      </c>
      <c r="B47" s="9" t="s">
        <v>9</v>
      </c>
      <c r="C47" s="10" t="s">
        <v>8</v>
      </c>
      <c r="D47" s="15">
        <v>2</v>
      </c>
      <c r="E47" s="109">
        <v>25000</v>
      </c>
      <c r="F47" s="12"/>
      <c r="G47" s="12"/>
      <c r="H47" s="12">
        <v>1</v>
      </c>
      <c r="I47" s="12">
        <v>0</v>
      </c>
      <c r="J47" s="51">
        <f>G47+F47+(D47*E47)</f>
        <v>50000</v>
      </c>
      <c r="K47" s="51">
        <f>J47*I47*H47</f>
        <v>0</v>
      </c>
      <c r="L47" s="13"/>
    </row>
    <row r="48" spans="1:12" s="102" customFormat="1" ht="19.5" customHeight="1">
      <c r="A48" s="17"/>
      <c r="B48" s="10"/>
      <c r="C48" s="10" t="s">
        <v>19</v>
      </c>
      <c r="D48" s="15">
        <v>0.2</v>
      </c>
      <c r="E48" s="109">
        <v>25000</v>
      </c>
      <c r="F48" s="12"/>
      <c r="G48" s="12"/>
      <c r="H48" s="12">
        <v>1</v>
      </c>
      <c r="I48" s="12">
        <v>15</v>
      </c>
      <c r="J48" s="51">
        <f>G48+F48+(D48*E48)</f>
        <v>5000</v>
      </c>
      <c r="K48" s="51">
        <f>J48*I48*H48</f>
        <v>75000</v>
      </c>
      <c r="L48" s="13"/>
    </row>
    <row r="49" spans="1:12" s="102" customFormat="1" ht="19.5" customHeight="1">
      <c r="A49" s="17"/>
      <c r="B49" s="10"/>
      <c r="C49" s="10" t="s">
        <v>20</v>
      </c>
      <c r="D49" s="15">
        <v>0.1</v>
      </c>
      <c r="E49" s="109">
        <v>25000</v>
      </c>
      <c r="F49" s="12"/>
      <c r="G49" s="12"/>
      <c r="H49" s="12">
        <v>1</v>
      </c>
      <c r="I49" s="12">
        <v>5</v>
      </c>
      <c r="J49" s="51">
        <f>G49+F49+(D49*E49)</f>
        <v>2500</v>
      </c>
      <c r="K49" s="51">
        <f>J49*I49*H49</f>
        <v>12500</v>
      </c>
      <c r="L49" s="13"/>
    </row>
    <row r="50" spans="1:12" s="102" customFormat="1" ht="19.5" customHeight="1">
      <c r="A50" s="18"/>
      <c r="B50" s="10"/>
      <c r="C50" s="10" t="s">
        <v>6</v>
      </c>
      <c r="D50" s="15">
        <v>0</v>
      </c>
      <c r="E50" s="109"/>
      <c r="F50" s="12"/>
      <c r="G50" s="12"/>
      <c r="H50" s="12">
        <v>1</v>
      </c>
      <c r="I50" s="12"/>
      <c r="J50" s="51">
        <f>G50+F50+(D50*E50)</f>
        <v>0</v>
      </c>
      <c r="K50" s="51">
        <f>J50*I50*H50</f>
        <v>0</v>
      </c>
      <c r="L50" s="13"/>
    </row>
    <row r="51" spans="1:12" s="102" customFormat="1" ht="19.5" customHeight="1" thickBot="1">
      <c r="A51" s="19"/>
      <c r="B51" s="140" t="s">
        <v>1</v>
      </c>
      <c r="C51" s="141"/>
      <c r="D51" s="20"/>
      <c r="E51" s="21"/>
      <c r="F51" s="21">
        <f>SUM(F34:F45)</f>
        <v>0</v>
      </c>
      <c r="G51" s="21">
        <f>SUM(G34:G45)</f>
        <v>0</v>
      </c>
      <c r="H51" s="22"/>
      <c r="I51" s="21"/>
      <c r="J51" s="52">
        <f>SUM(J34:J50)</f>
        <v>197500</v>
      </c>
      <c r="K51" s="52">
        <f>SUM(K34:K50)</f>
        <v>2287500</v>
      </c>
      <c r="L51" s="23"/>
    </row>
    <row r="52" spans="1:12" s="102" customFormat="1" ht="19.5" customHeight="1">
      <c r="A52" s="26"/>
      <c r="B52" s="27"/>
      <c r="C52" s="27"/>
      <c r="D52" s="28"/>
      <c r="E52" s="29"/>
      <c r="F52" s="29"/>
      <c r="G52" s="29"/>
      <c r="H52" s="30"/>
      <c r="I52" s="29"/>
      <c r="J52" s="29"/>
      <c r="K52" s="29"/>
      <c r="L52" s="29"/>
    </row>
    <row r="53" spans="1:12" s="102" customFormat="1" ht="19.5" customHeight="1">
      <c r="A53" s="26"/>
      <c r="B53" s="27"/>
      <c r="C53" s="27"/>
      <c r="D53" s="28"/>
      <c r="E53" s="29"/>
      <c r="F53" s="29"/>
      <c r="G53" s="29"/>
      <c r="H53" s="30"/>
      <c r="I53" s="29"/>
      <c r="J53" s="29"/>
      <c r="K53" s="29"/>
      <c r="L53" s="29"/>
    </row>
    <row r="54" spans="1:12" s="102" customFormat="1" ht="19.5" customHeight="1">
      <c r="A54" s="26"/>
      <c r="B54" s="27"/>
      <c r="C54" s="27"/>
      <c r="D54" s="28"/>
      <c r="E54" s="29"/>
      <c r="F54" s="29"/>
      <c r="G54" s="29"/>
      <c r="H54" s="30"/>
      <c r="I54" s="29"/>
      <c r="J54" s="29"/>
      <c r="K54" s="29"/>
      <c r="L54" s="29"/>
    </row>
    <row r="55" spans="1:12" s="102" customFormat="1" ht="19.5" customHeight="1">
      <c r="A55" s="26"/>
      <c r="B55" s="27"/>
      <c r="C55" s="27"/>
      <c r="D55" s="28"/>
      <c r="E55" s="29"/>
      <c r="F55" s="29"/>
      <c r="G55" s="29"/>
      <c r="H55" s="30"/>
      <c r="I55" s="29"/>
      <c r="J55" s="29"/>
      <c r="K55" s="29"/>
      <c r="L55" s="29"/>
    </row>
    <row r="56" spans="1:12" s="102" customFormat="1" ht="19.5" customHeight="1">
      <c r="A56" s="26"/>
      <c r="B56" s="27"/>
      <c r="C56" s="27"/>
      <c r="D56" s="28"/>
      <c r="E56" s="29"/>
      <c r="F56" s="29"/>
      <c r="G56" s="29"/>
      <c r="H56" s="30"/>
      <c r="I56" s="29"/>
      <c r="J56" s="29"/>
      <c r="K56" s="29"/>
      <c r="L56" s="29"/>
    </row>
    <row r="57" spans="1:12" s="102" customFormat="1" ht="19.5" customHeight="1">
      <c r="A57" s="26"/>
      <c r="B57" s="27"/>
      <c r="C57" s="27"/>
      <c r="D57" s="28"/>
      <c r="E57" s="29"/>
      <c r="F57" s="29"/>
      <c r="G57" s="29"/>
      <c r="H57" s="30"/>
      <c r="I57" s="29"/>
      <c r="J57" s="29"/>
      <c r="K57" s="29"/>
      <c r="L57" s="29"/>
    </row>
    <row r="58" spans="1:12" s="102" customFormat="1" ht="19.5" customHeight="1">
      <c r="A58" s="26"/>
      <c r="B58" s="27"/>
      <c r="C58" s="27"/>
      <c r="D58" s="28"/>
      <c r="E58" s="29"/>
      <c r="F58" s="29"/>
      <c r="G58" s="29"/>
      <c r="H58" s="30"/>
      <c r="I58" s="29"/>
      <c r="J58" s="29"/>
      <c r="K58" s="29"/>
      <c r="L58" s="29"/>
    </row>
    <row r="59" spans="1:12" s="102" customFormat="1" ht="19.5" customHeight="1">
      <c r="A59" s="26"/>
      <c r="B59" s="27"/>
      <c r="C59" s="27"/>
      <c r="D59" s="28"/>
      <c r="E59" s="29"/>
      <c r="F59" s="29"/>
      <c r="G59" s="29"/>
      <c r="H59" s="30"/>
      <c r="I59" s="29"/>
      <c r="J59" s="29"/>
      <c r="K59" s="29"/>
      <c r="L59" s="29"/>
    </row>
    <row r="60" spans="1:12" s="102" customFormat="1" ht="19.5" customHeight="1">
      <c r="A60" s="26"/>
      <c r="B60" s="27"/>
      <c r="C60" s="27"/>
      <c r="D60" s="28"/>
      <c r="E60" s="29"/>
      <c r="F60" s="29"/>
      <c r="G60" s="29"/>
      <c r="H60" s="30"/>
      <c r="I60" s="29"/>
      <c r="J60" s="29"/>
      <c r="K60" s="29"/>
      <c r="L60" s="29"/>
    </row>
    <row r="61" spans="1:12" s="102" customFormat="1" ht="19.5" customHeight="1">
      <c r="A61" s="26"/>
      <c r="B61" s="27"/>
      <c r="C61" s="27"/>
      <c r="D61" s="28"/>
      <c r="E61" s="29"/>
      <c r="F61" s="29"/>
      <c r="G61" s="29"/>
      <c r="H61" s="30"/>
      <c r="I61" s="29"/>
      <c r="J61" s="29"/>
      <c r="K61" s="29"/>
      <c r="L61" s="29"/>
    </row>
    <row r="62" spans="1:12" s="102" customFormat="1" ht="19.5" customHeight="1">
      <c r="A62" s="26"/>
      <c r="B62" s="27"/>
      <c r="C62" s="27"/>
      <c r="D62" s="28"/>
      <c r="E62" s="29"/>
      <c r="F62" s="29"/>
      <c r="G62" s="29"/>
      <c r="H62" s="30"/>
      <c r="I62" s="29"/>
      <c r="J62" s="29"/>
      <c r="K62" s="29"/>
      <c r="L62" s="29"/>
    </row>
    <row r="63" spans="1:12" s="102" customFormat="1" ht="19.5" customHeight="1">
      <c r="A63" s="26"/>
      <c r="B63" s="27"/>
      <c r="C63" s="27"/>
      <c r="D63" s="28"/>
      <c r="E63" s="29"/>
      <c r="F63" s="29"/>
      <c r="G63" s="29"/>
      <c r="H63" s="30"/>
      <c r="I63" s="29"/>
      <c r="J63" s="29"/>
      <c r="K63" s="29"/>
      <c r="L63" s="29"/>
    </row>
    <row r="64" spans="1:12" s="102" customFormat="1" ht="19.5" customHeight="1">
      <c r="A64" s="26"/>
      <c r="B64" s="27"/>
      <c r="C64" s="27"/>
      <c r="D64" s="28"/>
      <c r="E64" s="29"/>
      <c r="F64" s="29"/>
      <c r="G64" s="29"/>
      <c r="H64" s="30"/>
      <c r="I64" s="29"/>
      <c r="J64" s="29"/>
      <c r="K64" s="29"/>
      <c r="L64" s="29"/>
    </row>
    <row r="65" spans="1:12" s="102" customFormat="1" ht="19.5" customHeight="1">
      <c r="A65" s="26"/>
      <c r="B65" s="27"/>
      <c r="C65" s="27"/>
      <c r="D65" s="28"/>
      <c r="E65" s="29"/>
      <c r="F65" s="29"/>
      <c r="G65" s="29"/>
      <c r="H65" s="30"/>
      <c r="I65" s="29"/>
      <c r="J65" s="29"/>
      <c r="K65" s="29"/>
      <c r="L65" s="29"/>
    </row>
    <row r="66" spans="1:12" s="102" customFormat="1" ht="29.25" customHeight="1">
      <c r="A66" s="35" t="s">
        <v>13</v>
      </c>
      <c r="B66" s="139" t="s">
        <v>26</v>
      </c>
      <c r="C66" s="139"/>
      <c r="D66" s="139"/>
      <c r="E66" s="139"/>
      <c r="F66" s="139"/>
      <c r="G66" s="139"/>
      <c r="H66" s="139"/>
      <c r="I66" s="139"/>
      <c r="J66" s="139"/>
      <c r="K66" s="139"/>
      <c r="L66" s="139"/>
    </row>
    <row r="67" spans="1:12" s="24" customFormat="1" ht="15.75">
      <c r="A67" s="44"/>
      <c r="B67" s="44"/>
      <c r="C67" s="44"/>
      <c r="D67" s="44"/>
      <c r="E67" s="44"/>
      <c r="F67" s="44"/>
      <c r="G67" s="44"/>
      <c r="H67" s="44"/>
      <c r="I67" s="44"/>
      <c r="J67" s="44"/>
      <c r="K67" s="44"/>
      <c r="L67" s="44"/>
    </row>
    <row r="68" spans="1:12" s="24" customFormat="1" ht="15.75">
      <c r="A68" s="44"/>
      <c r="B68" s="44"/>
      <c r="C68" s="44"/>
      <c r="D68" s="44"/>
      <c r="E68" s="44"/>
      <c r="F68" s="44"/>
      <c r="G68" s="44"/>
      <c r="H68" s="44"/>
      <c r="I68" s="44"/>
      <c r="J68" s="44"/>
      <c r="K68" s="44"/>
      <c r="L68" s="44"/>
    </row>
    <row r="69" spans="1:12" s="24" customFormat="1" ht="15.75">
      <c r="A69" s="44"/>
      <c r="B69" s="44"/>
      <c r="C69" s="44"/>
      <c r="D69" s="44"/>
      <c r="E69" s="44"/>
      <c r="F69" s="44"/>
      <c r="G69" s="44"/>
      <c r="H69" s="44"/>
      <c r="I69" s="44"/>
      <c r="J69" s="44"/>
      <c r="K69" s="44"/>
      <c r="L69" s="44"/>
    </row>
    <row r="70" spans="1:12" s="24" customFormat="1" ht="15.75">
      <c r="A70" s="44"/>
      <c r="B70" s="44"/>
      <c r="C70" s="44"/>
      <c r="D70" s="44"/>
      <c r="E70" s="44"/>
      <c r="F70" s="44"/>
      <c r="G70" s="44"/>
      <c r="H70" s="44"/>
      <c r="I70" s="44"/>
      <c r="J70" s="44"/>
      <c r="K70" s="44"/>
      <c r="L70" s="44"/>
    </row>
    <row r="71" spans="1:12" s="24" customFormat="1" ht="15.75">
      <c r="A71" s="44"/>
      <c r="B71" s="44"/>
      <c r="C71" s="44"/>
      <c r="D71" s="44"/>
      <c r="E71" s="44"/>
      <c r="F71" s="44"/>
      <c r="G71" s="44"/>
      <c r="H71" s="44"/>
      <c r="I71" s="44"/>
      <c r="J71" s="44"/>
      <c r="K71" s="44"/>
      <c r="L71" s="44"/>
    </row>
    <row r="72" spans="1:12" s="24" customFormat="1" ht="15.75">
      <c r="A72" s="44"/>
      <c r="B72" s="44"/>
      <c r="C72" s="44"/>
      <c r="D72" s="44"/>
      <c r="E72" s="44"/>
      <c r="F72" s="44"/>
      <c r="G72" s="44"/>
      <c r="H72" s="44"/>
      <c r="I72" s="44"/>
      <c r="J72" s="44"/>
      <c r="K72" s="44"/>
      <c r="L72" s="44"/>
    </row>
    <row r="73" spans="1:12" s="24" customFormat="1" ht="15.75">
      <c r="A73" s="44"/>
      <c r="B73" s="44"/>
      <c r="C73" s="44"/>
      <c r="D73" s="44"/>
      <c r="E73" s="44"/>
      <c r="F73" s="44"/>
      <c r="G73" s="44"/>
      <c r="H73" s="44"/>
      <c r="I73" s="44"/>
      <c r="J73" s="44"/>
      <c r="K73" s="44"/>
      <c r="L73" s="44"/>
    </row>
    <row r="74" spans="1:12" s="24" customFormat="1" ht="15.75">
      <c r="A74" s="44"/>
      <c r="B74" s="44"/>
      <c r="C74" s="44"/>
      <c r="D74" s="44"/>
      <c r="E74" s="44"/>
      <c r="F74" s="44"/>
      <c r="G74" s="44"/>
      <c r="H74" s="44"/>
      <c r="I74" s="44"/>
      <c r="J74" s="44"/>
      <c r="K74" s="44"/>
      <c r="L74" s="44"/>
    </row>
    <row r="75" spans="1:12" s="24" customFormat="1" ht="15.75">
      <c r="A75" s="44"/>
      <c r="B75" s="44"/>
      <c r="C75" s="44"/>
      <c r="D75" s="44"/>
      <c r="E75" s="44"/>
      <c r="F75" s="44"/>
      <c r="G75" s="44"/>
      <c r="H75" s="44"/>
      <c r="I75" s="44"/>
      <c r="J75" s="44"/>
      <c r="K75" s="44"/>
      <c r="L75" s="44"/>
    </row>
    <row r="76" spans="1:12" s="24" customFormat="1" ht="15.75">
      <c r="A76" s="44"/>
      <c r="B76" s="44"/>
      <c r="C76" s="44"/>
      <c r="D76" s="44"/>
      <c r="E76" s="44"/>
      <c r="F76" s="44"/>
      <c r="G76" s="44"/>
      <c r="H76" s="44"/>
      <c r="I76" s="44"/>
      <c r="J76" s="44"/>
      <c r="K76" s="44"/>
      <c r="L76" s="44"/>
    </row>
    <row r="77" spans="1:12" s="24" customFormat="1" ht="15.75">
      <c r="A77" s="44"/>
      <c r="B77" s="44"/>
      <c r="C77" s="44"/>
      <c r="D77" s="44"/>
      <c r="E77" s="44"/>
      <c r="F77" s="44"/>
      <c r="G77" s="44"/>
      <c r="H77" s="44"/>
      <c r="I77" s="44"/>
      <c r="J77" s="44"/>
      <c r="K77" s="44"/>
      <c r="L77" s="44"/>
    </row>
    <row r="78" spans="1:12" s="24" customFormat="1" ht="15.75">
      <c r="A78" s="44"/>
      <c r="B78" s="44"/>
      <c r="C78" s="44"/>
      <c r="D78" s="44"/>
      <c r="E78" s="44"/>
      <c r="F78" s="44"/>
      <c r="G78" s="44"/>
      <c r="H78" s="44"/>
      <c r="I78" s="44"/>
      <c r="J78" s="44"/>
      <c r="K78" s="44"/>
      <c r="L78" s="44"/>
    </row>
    <row r="79" spans="1:12" s="24" customFormat="1" ht="15.75">
      <c r="A79" s="44"/>
      <c r="B79" s="44"/>
      <c r="C79" s="44"/>
      <c r="D79" s="44"/>
      <c r="E79" s="44"/>
      <c r="F79" s="44"/>
      <c r="G79" s="44"/>
      <c r="H79" s="44"/>
      <c r="I79" s="44"/>
      <c r="J79" s="44"/>
      <c r="K79" s="44"/>
      <c r="L79" s="44"/>
    </row>
    <row r="80" spans="1:12" s="24" customFormat="1" ht="15.75">
      <c r="A80" s="44"/>
      <c r="B80" s="44"/>
      <c r="C80" s="44"/>
      <c r="D80" s="44"/>
      <c r="E80" s="44"/>
      <c r="F80" s="44"/>
      <c r="G80" s="44"/>
      <c r="H80" s="44"/>
      <c r="I80" s="44"/>
      <c r="J80" s="44"/>
      <c r="K80" s="44"/>
      <c r="L80" s="44"/>
    </row>
    <row r="81" spans="1:12" s="24" customFormat="1" ht="15.75">
      <c r="A81" s="44"/>
      <c r="B81" s="44"/>
      <c r="C81" s="44"/>
      <c r="D81" s="44"/>
      <c r="E81" s="44"/>
      <c r="F81" s="44"/>
      <c r="G81" s="44"/>
      <c r="H81" s="44"/>
      <c r="I81" s="44"/>
      <c r="J81" s="44"/>
      <c r="K81" s="44"/>
      <c r="L81" s="44"/>
    </row>
    <row r="82" spans="1:12" s="24" customFormat="1" ht="15.75">
      <c r="A82" s="44"/>
      <c r="B82" s="44"/>
      <c r="C82" s="44"/>
      <c r="D82" s="44"/>
      <c r="E82" s="44"/>
      <c r="F82" s="44"/>
      <c r="G82" s="44"/>
      <c r="H82" s="44"/>
      <c r="I82" s="44"/>
      <c r="J82" s="44"/>
      <c r="K82" s="44"/>
      <c r="L82" s="44"/>
    </row>
    <row r="83" spans="1:12" s="24" customFormat="1" ht="15.75">
      <c r="A83" s="44"/>
      <c r="B83" s="44"/>
      <c r="C83" s="44"/>
      <c r="D83" s="44"/>
      <c r="E83" s="44"/>
      <c r="F83" s="44"/>
      <c r="G83" s="44"/>
      <c r="H83" s="44"/>
      <c r="I83" s="44"/>
      <c r="J83" s="44"/>
      <c r="K83" s="44"/>
      <c r="L83" s="44"/>
    </row>
    <row r="84" spans="1:12" s="24" customFormat="1" ht="15.75">
      <c r="A84" s="44"/>
      <c r="B84" s="44"/>
      <c r="C84" s="44"/>
      <c r="D84" s="44"/>
      <c r="E84" s="44"/>
      <c r="F84" s="44"/>
      <c r="G84" s="44"/>
      <c r="H84" s="44"/>
      <c r="I84" s="44"/>
      <c r="J84" s="44"/>
      <c r="K84" s="115"/>
      <c r="L84" s="115"/>
    </row>
    <row r="85" spans="1:12" s="24" customFormat="1" ht="15.75">
      <c r="A85" s="44"/>
      <c r="B85" s="44"/>
      <c r="C85" s="44"/>
      <c r="D85" s="44"/>
      <c r="E85" s="44"/>
      <c r="F85" s="44"/>
      <c r="G85" s="44"/>
      <c r="H85" s="44"/>
      <c r="I85" s="44"/>
      <c r="J85" s="44"/>
      <c r="K85" s="115"/>
      <c r="L85" s="115"/>
    </row>
    <row r="86" spans="1:12" s="24" customFormat="1" ht="15.75">
      <c r="A86" s="44"/>
      <c r="B86" s="44"/>
      <c r="C86" s="44"/>
      <c r="D86" s="44"/>
      <c r="E86" s="44"/>
      <c r="F86" s="44"/>
      <c r="G86" s="44"/>
      <c r="H86" s="44"/>
      <c r="I86" s="44"/>
      <c r="J86" s="44"/>
      <c r="K86" s="115"/>
      <c r="L86" s="115"/>
    </row>
    <row r="87" spans="1:12" s="24" customFormat="1" ht="15.75">
      <c r="A87" s="44"/>
      <c r="B87" s="44"/>
      <c r="C87" s="44"/>
      <c r="D87" s="44"/>
      <c r="E87" s="44"/>
      <c r="F87" s="44"/>
      <c r="G87" s="44"/>
      <c r="H87" s="44"/>
      <c r="I87" s="44"/>
      <c r="J87" s="44"/>
      <c r="K87" s="115"/>
      <c r="L87" s="115"/>
    </row>
    <row r="88" spans="1:12" s="24" customFormat="1" ht="15.75">
      <c r="A88" s="44"/>
      <c r="B88" s="44"/>
      <c r="C88" s="44"/>
      <c r="D88" s="44"/>
      <c r="E88" s="44"/>
      <c r="F88" s="44"/>
      <c r="G88" s="44"/>
      <c r="H88" s="44"/>
      <c r="I88" s="44"/>
      <c r="J88" s="44"/>
      <c r="K88" s="115"/>
      <c r="L88" s="115"/>
    </row>
    <row r="89" spans="1:12" s="24" customFormat="1" ht="15.75">
      <c r="A89" s="44"/>
      <c r="B89" s="44"/>
      <c r="C89" s="44"/>
      <c r="D89" s="44"/>
      <c r="E89" s="44"/>
      <c r="F89" s="44"/>
      <c r="G89" s="44"/>
      <c r="H89" s="44"/>
      <c r="I89" s="44"/>
      <c r="J89" s="44"/>
      <c r="K89" s="115"/>
      <c r="L89" s="115"/>
    </row>
    <row r="90" spans="1:12" s="24" customFormat="1" ht="15.75">
      <c r="A90" s="44"/>
      <c r="B90" s="44"/>
      <c r="C90" s="44"/>
      <c r="D90" s="44"/>
      <c r="E90" s="44"/>
      <c r="F90" s="44"/>
      <c r="G90" s="44"/>
      <c r="H90" s="44"/>
      <c r="I90" s="44"/>
      <c r="J90" s="44"/>
      <c r="K90" s="115"/>
      <c r="L90" s="115"/>
    </row>
    <row r="91" spans="1:12" s="24" customFormat="1" ht="15.75">
      <c r="A91" s="44"/>
      <c r="B91" s="44"/>
      <c r="C91" s="44"/>
      <c r="D91" s="44"/>
      <c r="E91" s="44"/>
      <c r="F91" s="44"/>
      <c r="G91" s="44"/>
      <c r="H91" s="44"/>
      <c r="I91" s="44"/>
      <c r="J91" s="44"/>
      <c r="K91" s="115"/>
      <c r="L91" s="115"/>
    </row>
    <row r="92" spans="1:12" s="24" customFormat="1" ht="15.75">
      <c r="A92" s="44"/>
      <c r="B92" s="44"/>
      <c r="C92" s="44"/>
      <c r="D92" s="44"/>
      <c r="E92" s="44"/>
      <c r="F92" s="44"/>
      <c r="G92" s="44"/>
      <c r="H92" s="44"/>
      <c r="I92" s="44"/>
      <c r="J92" s="44"/>
      <c r="K92" s="115"/>
      <c r="L92" s="115"/>
    </row>
    <row r="93" spans="1:12" s="24" customFormat="1" ht="15.75">
      <c r="A93" s="44"/>
      <c r="B93" s="44"/>
      <c r="C93" s="44"/>
      <c r="D93" s="44"/>
      <c r="E93" s="44"/>
      <c r="F93" s="44"/>
      <c r="G93" s="44"/>
      <c r="H93" s="44"/>
      <c r="I93" s="44"/>
      <c r="J93" s="44"/>
      <c r="K93" s="119"/>
      <c r="L93" s="119"/>
    </row>
    <row r="94" spans="1:12" s="24" customFormat="1" ht="15.75">
      <c r="A94" s="44"/>
      <c r="B94" s="44"/>
      <c r="C94" s="44"/>
      <c r="D94" s="44"/>
      <c r="E94" s="44"/>
      <c r="F94" s="44"/>
      <c r="G94" s="44"/>
      <c r="H94" s="44"/>
      <c r="I94" s="44"/>
      <c r="J94" s="44"/>
      <c r="K94" s="120">
        <f>$K$29</f>
        <v>2895000</v>
      </c>
      <c r="L94" s="119"/>
    </row>
    <row r="95" spans="1:12" s="24" customFormat="1" ht="15.75">
      <c r="A95" s="44"/>
      <c r="B95" s="44"/>
      <c r="C95" s="44"/>
      <c r="D95" s="44"/>
      <c r="E95" s="44"/>
      <c r="F95" s="44"/>
      <c r="G95" s="44"/>
      <c r="H95" s="44"/>
      <c r="I95" s="44"/>
      <c r="J95" s="44"/>
      <c r="K95" s="120">
        <f>$K$51</f>
        <v>2287500</v>
      </c>
      <c r="L95" s="121"/>
    </row>
    <row r="96" spans="1:12" s="24" customFormat="1" ht="15.75">
      <c r="A96" s="44"/>
      <c r="B96" s="44"/>
      <c r="C96" s="44"/>
      <c r="D96" s="44"/>
      <c r="E96" s="44"/>
      <c r="F96" s="44"/>
      <c r="G96" s="44"/>
      <c r="H96" s="44"/>
      <c r="I96" s="44"/>
      <c r="J96" s="44"/>
      <c r="K96" s="120">
        <f>K94-K95</f>
        <v>607500</v>
      </c>
      <c r="L96" s="121">
        <f>K96/K94*100%</f>
        <v>0.20984455958549222</v>
      </c>
    </row>
    <row r="97" spans="1:12" s="24" customFormat="1" ht="15.75">
      <c r="A97" s="44"/>
      <c r="B97" s="44"/>
      <c r="C97" s="44"/>
      <c r="D97" s="44"/>
      <c r="E97" s="44"/>
      <c r="F97" s="44"/>
      <c r="G97" s="44"/>
      <c r="H97" s="44"/>
      <c r="I97" s="44"/>
      <c r="J97" s="44"/>
      <c r="K97" s="119"/>
      <c r="L97" s="121">
        <f>K95/K94*100%</f>
        <v>0.7901554404145078</v>
      </c>
    </row>
    <row r="98" spans="1:12" s="24" customFormat="1" ht="15.75">
      <c r="A98" s="44"/>
      <c r="B98" s="46" t="s">
        <v>16</v>
      </c>
      <c r="C98" s="44"/>
      <c r="D98" s="44"/>
      <c r="E98" s="44"/>
      <c r="F98" s="44"/>
      <c r="G98" s="44"/>
      <c r="H98" s="44"/>
      <c r="I98" s="44"/>
      <c r="J98" s="44"/>
      <c r="K98" s="116"/>
      <c r="L98" s="116"/>
    </row>
    <row r="99" spans="1:12" s="102" customFormat="1" ht="19.5" customHeight="1">
      <c r="A99" s="112"/>
      <c r="B99" s="117"/>
      <c r="C99" s="118"/>
      <c r="D99" s="118"/>
      <c r="E99" s="118"/>
      <c r="F99" s="118"/>
      <c r="G99" s="110"/>
      <c r="H99" s="110"/>
      <c r="I99" s="110"/>
      <c r="J99" s="110"/>
      <c r="K99" s="110"/>
      <c r="L99" s="110"/>
    </row>
  </sheetData>
  <sheetProtection selectLockedCells="1" selectUnlockedCells="1"/>
  <mergeCells count="12">
    <mergeCell ref="B8:K8"/>
    <mergeCell ref="B9:K9"/>
    <mergeCell ref="B29:C29"/>
    <mergeCell ref="B31:L31"/>
    <mergeCell ref="B51:C51"/>
    <mergeCell ref="B66:L66"/>
    <mergeCell ref="B1:K1"/>
    <mergeCell ref="B2:K2"/>
    <mergeCell ref="B3:K3"/>
    <mergeCell ref="B5:C6"/>
    <mergeCell ref="I5:K6"/>
    <mergeCell ref="B7:K7"/>
  </mergeCells>
  <printOptions horizontalCentered="1" verticalCentered="1"/>
  <pageMargins left="0.196850393700787" right="0.236220472440945" top="0.275590551181102" bottom="0.31496062992126" header="0.275590551181102" footer="0.31496062992126"/>
  <pageSetup horizontalDpi="300" verticalDpi="300" orientation="landscape" paperSize="9" r:id="rId2"/>
  <headerFooter>
    <oddFooter xml:space="preserve">&amp;R&amp;".VnTime,Regular"&amp;14&amp;P      </oddFooter>
  </headerFooter>
  <drawing r:id="rId1"/>
</worksheet>
</file>

<file path=xl/worksheets/sheet4.xml><?xml version="1.0" encoding="utf-8"?>
<worksheet xmlns="http://schemas.openxmlformats.org/spreadsheetml/2006/main" xmlns:r="http://schemas.openxmlformats.org/officeDocument/2006/relationships">
  <dimension ref="A1:L100"/>
  <sheetViews>
    <sheetView zoomScale="90" zoomScaleNormal="90" zoomScaleSheetLayoutView="90" workbookViewId="0" topLeftCell="A1">
      <selection activeCell="C59" sqref="C59"/>
    </sheetView>
  </sheetViews>
  <sheetFormatPr defaultColWidth="9.140625" defaultRowHeight="19.5" customHeight="1"/>
  <cols>
    <col min="1" max="1" width="6.8515625" style="103" customWidth="1"/>
    <col min="2" max="2" width="32.421875" style="104" customWidth="1"/>
    <col min="3" max="3" width="19.00390625" style="104" customWidth="1"/>
    <col min="4" max="4" width="7.421875" style="106" customWidth="1"/>
    <col min="5" max="5" width="8.140625" style="107" customWidth="1"/>
    <col min="6" max="6" width="9.00390625" style="104" customWidth="1"/>
    <col min="7" max="7" width="10.421875" style="104" customWidth="1"/>
    <col min="8" max="8" width="7.421875" style="104" customWidth="1"/>
    <col min="9" max="9" width="8.00390625" style="104" customWidth="1"/>
    <col min="10" max="10" width="10.140625" style="104" customWidth="1"/>
    <col min="11" max="11" width="13.00390625" style="104" customWidth="1"/>
    <col min="12" max="12" width="8.28125" style="104" customWidth="1"/>
    <col min="13" max="16384" width="9.140625" style="101" customWidth="1"/>
  </cols>
  <sheetData>
    <row r="1" spans="1:12" ht="19.5" customHeight="1">
      <c r="A1" s="100"/>
      <c r="B1" s="133"/>
      <c r="C1" s="133"/>
      <c r="D1" s="133"/>
      <c r="E1" s="133"/>
      <c r="F1" s="133"/>
      <c r="G1" s="133"/>
      <c r="H1" s="133"/>
      <c r="I1" s="133"/>
      <c r="J1" s="133"/>
      <c r="K1" s="133"/>
      <c r="L1" s="100"/>
    </row>
    <row r="2" spans="1:12" ht="19.5" customHeight="1">
      <c r="A2" s="100"/>
      <c r="B2" s="134" t="s">
        <v>85</v>
      </c>
      <c r="C2" s="134"/>
      <c r="D2" s="134"/>
      <c r="E2" s="134"/>
      <c r="F2" s="134"/>
      <c r="G2" s="134"/>
      <c r="H2" s="134"/>
      <c r="I2" s="134"/>
      <c r="J2" s="134"/>
      <c r="K2" s="134"/>
      <c r="L2" s="100"/>
    </row>
    <row r="3" spans="1:12" ht="19.5" customHeight="1">
      <c r="A3" s="100"/>
      <c r="B3" s="135" t="s">
        <v>84</v>
      </c>
      <c r="C3" s="135"/>
      <c r="D3" s="135"/>
      <c r="E3" s="135"/>
      <c r="F3" s="135"/>
      <c r="G3" s="135"/>
      <c r="H3" s="135"/>
      <c r="I3" s="135"/>
      <c r="J3" s="135"/>
      <c r="K3" s="135"/>
      <c r="L3" s="100"/>
    </row>
    <row r="4" spans="1:12" ht="13.5" customHeight="1">
      <c r="A4" s="100"/>
      <c r="B4" s="105"/>
      <c r="C4" s="100"/>
      <c r="D4" s="100"/>
      <c r="E4" s="100"/>
      <c r="F4" s="100"/>
      <c r="G4" s="100"/>
      <c r="H4" s="100"/>
      <c r="I4" s="100"/>
      <c r="J4" s="100"/>
      <c r="K4" s="100"/>
      <c r="L4" s="100"/>
    </row>
    <row r="5" spans="1:12" ht="15" customHeight="1">
      <c r="A5" s="100"/>
      <c r="B5" s="136" t="s">
        <v>80</v>
      </c>
      <c r="C5" s="136"/>
      <c r="D5" s="100"/>
      <c r="E5" s="100"/>
      <c r="F5" s="100"/>
      <c r="G5" s="100"/>
      <c r="H5" s="100"/>
      <c r="I5" s="137"/>
      <c r="J5" s="137"/>
      <c r="K5" s="137"/>
      <c r="L5" s="108"/>
    </row>
    <row r="6" spans="1:12" ht="11.25" customHeight="1">
      <c r="A6" s="100"/>
      <c r="B6" s="136"/>
      <c r="C6" s="136"/>
      <c r="D6" s="100"/>
      <c r="E6" s="100"/>
      <c r="F6" s="100"/>
      <c r="G6" s="100"/>
      <c r="H6" s="100"/>
      <c r="I6" s="137"/>
      <c r="J6" s="137"/>
      <c r="K6" s="137"/>
      <c r="L6" s="108"/>
    </row>
    <row r="7" spans="1:12" ht="16.5" customHeight="1">
      <c r="A7" s="100"/>
      <c r="B7" s="134" t="s">
        <v>12</v>
      </c>
      <c r="C7" s="134"/>
      <c r="D7" s="134"/>
      <c r="E7" s="134"/>
      <c r="F7" s="134"/>
      <c r="G7" s="134"/>
      <c r="H7" s="134"/>
      <c r="I7" s="134"/>
      <c r="J7" s="134"/>
      <c r="K7" s="134"/>
      <c r="L7" s="100"/>
    </row>
    <row r="8" spans="1:12" s="102" customFormat="1" ht="33" customHeight="1">
      <c r="A8" s="35"/>
      <c r="B8" s="142" t="s">
        <v>76</v>
      </c>
      <c r="C8" s="142"/>
      <c r="D8" s="142"/>
      <c r="E8" s="142"/>
      <c r="F8" s="142"/>
      <c r="G8" s="142"/>
      <c r="H8" s="142"/>
      <c r="I8" s="142"/>
      <c r="J8" s="142"/>
      <c r="K8" s="142"/>
      <c r="L8" s="36"/>
    </row>
    <row r="9" spans="1:12" s="102" customFormat="1" ht="33" customHeight="1">
      <c r="A9" s="35"/>
      <c r="B9" s="128"/>
      <c r="C9" s="128"/>
      <c r="D9" s="128"/>
      <c r="E9" s="128"/>
      <c r="F9" s="128"/>
      <c r="G9" s="128"/>
      <c r="H9" s="128"/>
      <c r="I9" s="128"/>
      <c r="J9" s="128"/>
      <c r="K9" s="128"/>
      <c r="L9" s="36"/>
    </row>
    <row r="10" spans="1:12" s="102" customFormat="1" ht="19.5" customHeight="1">
      <c r="A10" s="35" t="s">
        <v>10</v>
      </c>
      <c r="B10" s="139" t="s">
        <v>82</v>
      </c>
      <c r="C10" s="139"/>
      <c r="D10" s="139"/>
      <c r="E10" s="139"/>
      <c r="F10" s="139"/>
      <c r="G10" s="139"/>
      <c r="H10" s="139"/>
      <c r="I10" s="139"/>
      <c r="J10" s="139"/>
      <c r="K10" s="139"/>
      <c r="L10" s="36"/>
    </row>
    <row r="11" spans="1:12" s="102" customFormat="1" ht="12" customHeight="1" thickBot="1">
      <c r="A11" s="35"/>
      <c r="B11" s="37"/>
      <c r="C11" s="37"/>
      <c r="D11" s="37"/>
      <c r="E11" s="37"/>
      <c r="F11" s="37"/>
      <c r="G11" s="37"/>
      <c r="H11" s="37"/>
      <c r="I11" s="37"/>
      <c r="J11" s="37"/>
      <c r="K11" s="37"/>
      <c r="L11" s="36"/>
    </row>
    <row r="12" spans="1:12" s="102" customFormat="1" ht="110.25">
      <c r="A12" s="3" t="s">
        <v>0</v>
      </c>
      <c r="B12" s="4" t="s">
        <v>14</v>
      </c>
      <c r="C12" s="4" t="s">
        <v>17</v>
      </c>
      <c r="D12" s="5" t="s">
        <v>27</v>
      </c>
      <c r="E12" s="6" t="s">
        <v>28</v>
      </c>
      <c r="F12" s="7" t="s">
        <v>29</v>
      </c>
      <c r="G12" s="5" t="s">
        <v>30</v>
      </c>
      <c r="H12" s="5" t="s">
        <v>18</v>
      </c>
      <c r="I12" s="5" t="s">
        <v>15</v>
      </c>
      <c r="J12" s="50" t="s">
        <v>31</v>
      </c>
      <c r="K12" s="50" t="s">
        <v>32</v>
      </c>
      <c r="L12" s="25" t="s">
        <v>5</v>
      </c>
    </row>
    <row r="13" spans="1:12" s="102" customFormat="1" ht="18" customHeight="1" thickBot="1">
      <c r="A13" s="8">
        <v>1</v>
      </c>
      <c r="B13" s="9" t="s">
        <v>2</v>
      </c>
      <c r="C13" s="10"/>
      <c r="D13" s="11"/>
      <c r="E13" s="109"/>
      <c r="F13" s="12"/>
      <c r="G13" s="12"/>
      <c r="H13" s="12"/>
      <c r="I13" s="12"/>
      <c r="J13" s="51"/>
      <c r="K13" s="51"/>
      <c r="L13" s="13"/>
    </row>
    <row r="14" spans="1:12" s="102" customFormat="1" ht="63.75" thickBot="1">
      <c r="A14" s="8"/>
      <c r="B14" s="126" t="s">
        <v>69</v>
      </c>
      <c r="C14" s="122" t="s">
        <v>37</v>
      </c>
      <c r="D14" s="11">
        <v>1</v>
      </c>
      <c r="E14" s="109">
        <v>25000</v>
      </c>
      <c r="F14" s="12">
        <v>0</v>
      </c>
      <c r="G14" s="12">
        <v>0</v>
      </c>
      <c r="H14" s="12">
        <v>1</v>
      </c>
      <c r="I14" s="12">
        <v>20</v>
      </c>
      <c r="J14" s="51">
        <f>G14+F14+(E14*D14)</f>
        <v>25000</v>
      </c>
      <c r="K14" s="51">
        <f>J14*I14*H14</f>
        <v>500000</v>
      </c>
      <c r="L14" s="13"/>
    </row>
    <row r="15" spans="1:12" s="102" customFormat="1" ht="18" customHeight="1">
      <c r="A15" s="8">
        <v>2</v>
      </c>
      <c r="B15" s="9" t="s">
        <v>7</v>
      </c>
      <c r="C15" s="10" t="s">
        <v>8</v>
      </c>
      <c r="D15" s="15">
        <v>1</v>
      </c>
      <c r="E15" s="109">
        <v>25000</v>
      </c>
      <c r="F15" s="12"/>
      <c r="G15" s="12"/>
      <c r="H15" s="12">
        <v>1</v>
      </c>
      <c r="I15" s="12">
        <v>0</v>
      </c>
      <c r="J15" s="51">
        <f aca="true" t="shared" si="0" ref="J15:J29">G15+F15+(D15*E15)</f>
        <v>25000</v>
      </c>
      <c r="K15" s="51">
        <f aca="true" t="shared" si="1" ref="K15:K29">J15*I15*H15</f>
        <v>0</v>
      </c>
      <c r="L15" s="13"/>
    </row>
    <row r="16" spans="1:12" s="102" customFormat="1" ht="18" customHeight="1">
      <c r="A16" s="16"/>
      <c r="B16" s="10"/>
      <c r="C16" s="10" t="s">
        <v>19</v>
      </c>
      <c r="D16" s="15">
        <v>0.5</v>
      </c>
      <c r="E16" s="109">
        <v>25000</v>
      </c>
      <c r="F16" s="12"/>
      <c r="G16" s="12"/>
      <c r="H16" s="12">
        <v>1</v>
      </c>
      <c r="I16" s="12">
        <v>20</v>
      </c>
      <c r="J16" s="51">
        <f t="shared" si="0"/>
        <v>12500</v>
      </c>
      <c r="K16" s="51">
        <f t="shared" si="1"/>
        <v>250000</v>
      </c>
      <c r="L16" s="13"/>
    </row>
    <row r="17" spans="1:12" s="102" customFormat="1" ht="18" customHeight="1">
      <c r="A17" s="16"/>
      <c r="B17" s="10"/>
      <c r="C17" s="10" t="s">
        <v>20</v>
      </c>
      <c r="D17" s="15">
        <v>0</v>
      </c>
      <c r="E17" s="109"/>
      <c r="F17" s="12"/>
      <c r="G17" s="12"/>
      <c r="H17" s="12">
        <v>1</v>
      </c>
      <c r="I17" s="12"/>
      <c r="J17" s="51">
        <f t="shared" si="0"/>
        <v>0</v>
      </c>
      <c r="K17" s="51">
        <f t="shared" si="1"/>
        <v>0</v>
      </c>
      <c r="L17" s="13"/>
    </row>
    <row r="18" spans="1:12" s="102" customFormat="1" ht="15.75">
      <c r="A18" s="8">
        <v>3</v>
      </c>
      <c r="B18" s="9" t="s">
        <v>21</v>
      </c>
      <c r="C18" s="10"/>
      <c r="D18" s="15"/>
      <c r="E18" s="109"/>
      <c r="F18" s="12"/>
      <c r="G18" s="12">
        <v>0</v>
      </c>
      <c r="H18" s="12">
        <v>1</v>
      </c>
      <c r="I18" s="12"/>
      <c r="J18" s="51">
        <f>G18+F18+(D18*E18)</f>
        <v>0</v>
      </c>
      <c r="K18" s="51">
        <f>J18*I18*H18</f>
        <v>0</v>
      </c>
      <c r="L18" s="13"/>
    </row>
    <row r="19" spans="1:12" s="102" customFormat="1" ht="18" customHeight="1">
      <c r="A19" s="14" t="s">
        <v>25</v>
      </c>
      <c r="B19" s="10" t="s">
        <v>3</v>
      </c>
      <c r="C19" s="10"/>
      <c r="D19" s="15">
        <v>0</v>
      </c>
      <c r="E19" s="109"/>
      <c r="F19" s="12"/>
      <c r="G19" s="12">
        <v>0</v>
      </c>
      <c r="H19" s="12">
        <v>1</v>
      </c>
      <c r="I19" s="12"/>
      <c r="J19" s="51">
        <f>G19+F19+(D19*E19)</f>
        <v>0</v>
      </c>
      <c r="K19" s="51">
        <f>J19*I19*H19</f>
        <v>0</v>
      </c>
      <c r="L19" s="13"/>
    </row>
    <row r="20" spans="1:12" s="102" customFormat="1" ht="18" customHeight="1">
      <c r="A20" s="14" t="s">
        <v>24</v>
      </c>
      <c r="B20" s="10" t="s">
        <v>4</v>
      </c>
      <c r="C20" s="10"/>
      <c r="D20" s="15">
        <v>0</v>
      </c>
      <c r="E20" s="109">
        <v>25000</v>
      </c>
      <c r="F20" s="12">
        <v>0</v>
      </c>
      <c r="G20" s="12">
        <v>0</v>
      </c>
      <c r="H20" s="12">
        <v>1</v>
      </c>
      <c r="I20" s="12"/>
      <c r="J20" s="51">
        <f>G20+F20+(D20*E20)</f>
        <v>0</v>
      </c>
      <c r="K20" s="51">
        <f>J20*I20*H20</f>
        <v>0</v>
      </c>
      <c r="L20" s="13"/>
    </row>
    <row r="21" spans="1:12" s="102" customFormat="1" ht="18" customHeight="1">
      <c r="A21" s="14" t="s">
        <v>23</v>
      </c>
      <c r="B21" s="10" t="s">
        <v>22</v>
      </c>
      <c r="C21" s="10"/>
      <c r="D21" s="15"/>
      <c r="E21" s="109"/>
      <c r="F21" s="12"/>
      <c r="G21" s="12"/>
      <c r="H21" s="12">
        <v>1</v>
      </c>
      <c r="I21" s="12"/>
      <c r="J21" s="51">
        <f>G21+F21+(D21*E21)</f>
        <v>0</v>
      </c>
      <c r="K21" s="51">
        <f>J21*I21*H21</f>
        <v>0</v>
      </c>
      <c r="L21" s="13"/>
    </row>
    <row r="22" spans="1:12" s="102" customFormat="1" ht="57.75" customHeight="1">
      <c r="A22" s="16">
        <v>4</v>
      </c>
      <c r="B22" s="10" t="s">
        <v>33</v>
      </c>
      <c r="C22" s="10"/>
      <c r="D22" s="15"/>
      <c r="E22" s="109"/>
      <c r="F22" s="12"/>
      <c r="G22" s="12"/>
      <c r="H22" s="12"/>
      <c r="I22" s="12"/>
      <c r="J22" s="51"/>
      <c r="K22" s="51"/>
      <c r="L22" s="13"/>
    </row>
    <row r="23" spans="1:12" s="102" customFormat="1" ht="39" customHeight="1">
      <c r="A23" s="16"/>
      <c r="B23" s="111"/>
      <c r="C23" s="10" t="s">
        <v>41</v>
      </c>
      <c r="D23" s="15">
        <v>4</v>
      </c>
      <c r="E23" s="109">
        <v>25000</v>
      </c>
      <c r="F23" s="12"/>
      <c r="G23" s="12"/>
      <c r="H23" s="12">
        <v>1</v>
      </c>
      <c r="I23" s="12">
        <v>20</v>
      </c>
      <c r="J23" s="51">
        <f t="shared" si="0"/>
        <v>100000</v>
      </c>
      <c r="K23" s="51">
        <f t="shared" si="1"/>
        <v>2000000</v>
      </c>
      <c r="L23" s="13"/>
    </row>
    <row r="24" spans="1:12" s="102" customFormat="1" ht="18" customHeight="1">
      <c r="A24" s="16"/>
      <c r="B24" s="10"/>
      <c r="C24" s="10"/>
      <c r="D24" s="15"/>
      <c r="E24" s="109"/>
      <c r="F24" s="12"/>
      <c r="G24" s="12"/>
      <c r="H24" s="12"/>
      <c r="I24" s="12"/>
      <c r="J24" s="51"/>
      <c r="K24" s="51"/>
      <c r="L24" s="13"/>
    </row>
    <row r="25" spans="1:12" s="102" customFormat="1" ht="18" customHeight="1">
      <c r="A25" s="16">
        <v>5</v>
      </c>
      <c r="B25" s="10" t="s">
        <v>34</v>
      </c>
      <c r="C25" s="10"/>
      <c r="D25" s="15">
        <v>0</v>
      </c>
      <c r="E25" s="109"/>
      <c r="F25" s="12"/>
      <c r="G25" s="12"/>
      <c r="H25" s="12">
        <v>1</v>
      </c>
      <c r="I25" s="12"/>
      <c r="J25" s="51">
        <f>G25+F25+(D25*E25)</f>
        <v>0</v>
      </c>
      <c r="K25" s="51">
        <f>J25*I25*H25</f>
        <v>0</v>
      </c>
      <c r="L25" s="13"/>
    </row>
    <row r="26" spans="1:12" s="102" customFormat="1" ht="15.75">
      <c r="A26" s="16">
        <v>6</v>
      </c>
      <c r="B26" s="9" t="s">
        <v>9</v>
      </c>
      <c r="C26" s="10" t="s">
        <v>8</v>
      </c>
      <c r="D26" s="15">
        <v>2</v>
      </c>
      <c r="E26" s="109">
        <v>25000</v>
      </c>
      <c r="F26" s="12"/>
      <c r="G26" s="12"/>
      <c r="H26" s="12">
        <v>1</v>
      </c>
      <c r="I26" s="12">
        <v>1</v>
      </c>
      <c r="J26" s="51">
        <f t="shared" si="0"/>
        <v>50000</v>
      </c>
      <c r="K26" s="51">
        <f t="shared" si="1"/>
        <v>50000</v>
      </c>
      <c r="L26" s="13"/>
    </row>
    <row r="27" spans="1:12" s="102" customFormat="1" ht="18" customHeight="1">
      <c r="A27" s="17"/>
      <c r="B27" s="10"/>
      <c r="C27" s="10" t="s">
        <v>19</v>
      </c>
      <c r="D27" s="15">
        <v>0.2</v>
      </c>
      <c r="E27" s="109">
        <v>25000</v>
      </c>
      <c r="F27" s="12"/>
      <c r="G27" s="12"/>
      <c r="H27" s="12">
        <v>1</v>
      </c>
      <c r="I27" s="12">
        <v>19</v>
      </c>
      <c r="J27" s="51">
        <f t="shared" si="0"/>
        <v>5000</v>
      </c>
      <c r="K27" s="51">
        <f t="shared" si="1"/>
        <v>95000</v>
      </c>
      <c r="L27" s="13"/>
    </row>
    <row r="28" spans="1:12" s="102" customFormat="1" ht="18" customHeight="1">
      <c r="A28" s="17"/>
      <c r="B28" s="10"/>
      <c r="C28" s="10" t="s">
        <v>20</v>
      </c>
      <c r="D28" s="15">
        <v>0</v>
      </c>
      <c r="E28" s="109"/>
      <c r="F28" s="12"/>
      <c r="G28" s="12"/>
      <c r="H28" s="12">
        <v>1</v>
      </c>
      <c r="I28" s="12"/>
      <c r="J28" s="51">
        <f t="shared" si="0"/>
        <v>0</v>
      </c>
      <c r="K28" s="51">
        <f t="shared" si="1"/>
        <v>0</v>
      </c>
      <c r="L28" s="13"/>
    </row>
    <row r="29" spans="1:12" s="102" customFormat="1" ht="18" customHeight="1">
      <c r="A29" s="18"/>
      <c r="B29" s="10"/>
      <c r="C29" s="10" t="s">
        <v>6</v>
      </c>
      <c r="D29" s="15">
        <v>0</v>
      </c>
      <c r="E29" s="109"/>
      <c r="F29" s="12"/>
      <c r="G29" s="12"/>
      <c r="H29" s="12">
        <v>1</v>
      </c>
      <c r="I29" s="12"/>
      <c r="J29" s="51">
        <f t="shared" si="0"/>
        <v>0</v>
      </c>
      <c r="K29" s="51">
        <f t="shared" si="1"/>
        <v>0</v>
      </c>
      <c r="L29" s="13"/>
    </row>
    <row r="30" spans="1:12" s="102" customFormat="1" ht="19.5" customHeight="1" thickBot="1">
      <c r="A30" s="19"/>
      <c r="B30" s="140" t="s">
        <v>1</v>
      </c>
      <c r="C30" s="141"/>
      <c r="D30" s="20"/>
      <c r="E30" s="21"/>
      <c r="F30" s="21">
        <f>SUM(F13:F24)</f>
        <v>0</v>
      </c>
      <c r="G30" s="21">
        <f>SUM(G13:G24)</f>
        <v>0</v>
      </c>
      <c r="H30" s="22"/>
      <c r="I30" s="21"/>
      <c r="J30" s="52">
        <f>SUM(J13:J29)</f>
        <v>217500</v>
      </c>
      <c r="K30" s="52">
        <f>SUM(K13:K29)</f>
        <v>2895000</v>
      </c>
      <c r="L30" s="23"/>
    </row>
    <row r="31" spans="1:12" s="102" customFormat="1" ht="19.5" customHeight="1">
      <c r="A31" s="26"/>
      <c r="B31" s="27"/>
      <c r="C31" s="27"/>
      <c r="D31" s="28"/>
      <c r="E31" s="29"/>
      <c r="F31" s="29"/>
      <c r="G31" s="29"/>
      <c r="H31" s="30"/>
      <c r="I31" s="29"/>
      <c r="J31" s="29"/>
      <c r="K31" s="29"/>
      <c r="L31" s="29"/>
    </row>
    <row r="32" spans="1:12" s="102" customFormat="1" ht="27.75" customHeight="1">
      <c r="A32" s="35" t="s">
        <v>11</v>
      </c>
      <c r="B32" s="139" t="s">
        <v>36</v>
      </c>
      <c r="C32" s="139"/>
      <c r="D32" s="139"/>
      <c r="E32" s="139"/>
      <c r="F32" s="139"/>
      <c r="G32" s="139"/>
      <c r="H32" s="139"/>
      <c r="I32" s="139"/>
      <c r="J32" s="139"/>
      <c r="K32" s="139"/>
      <c r="L32" s="139"/>
    </row>
    <row r="33" spans="1:12" s="102" customFormat="1" ht="19.5" customHeight="1" thickBot="1">
      <c r="A33" s="112"/>
      <c r="B33" s="110"/>
      <c r="C33" s="110"/>
      <c r="D33" s="113"/>
      <c r="E33" s="114"/>
      <c r="F33" s="110"/>
      <c r="G33" s="110"/>
      <c r="H33" s="110"/>
      <c r="I33" s="110"/>
      <c r="J33" s="110"/>
      <c r="K33" s="110"/>
      <c r="L33" s="110"/>
    </row>
    <row r="34" spans="1:12" s="102" customFormat="1" ht="110.25">
      <c r="A34" s="3" t="s">
        <v>0</v>
      </c>
      <c r="B34" s="4" t="s">
        <v>14</v>
      </c>
      <c r="C34" s="4" t="s">
        <v>17</v>
      </c>
      <c r="D34" s="5" t="s">
        <v>27</v>
      </c>
      <c r="E34" s="6" t="s">
        <v>28</v>
      </c>
      <c r="F34" s="7" t="s">
        <v>29</v>
      </c>
      <c r="G34" s="5" t="s">
        <v>30</v>
      </c>
      <c r="H34" s="5" t="s">
        <v>18</v>
      </c>
      <c r="I34" s="5" t="s">
        <v>15</v>
      </c>
      <c r="J34" s="5" t="s">
        <v>31</v>
      </c>
      <c r="K34" s="5" t="s">
        <v>32</v>
      </c>
      <c r="L34" s="25" t="s">
        <v>5</v>
      </c>
    </row>
    <row r="35" spans="1:12" s="102" customFormat="1" ht="19.5" customHeight="1" thickBot="1">
      <c r="A35" s="8">
        <v>1</v>
      </c>
      <c r="B35" s="9" t="s">
        <v>2</v>
      </c>
      <c r="C35" s="10"/>
      <c r="D35" s="11"/>
      <c r="E35" s="109"/>
      <c r="F35" s="12"/>
      <c r="G35" s="12"/>
      <c r="H35" s="12"/>
      <c r="I35" s="12"/>
      <c r="J35" s="12"/>
      <c r="K35" s="12"/>
      <c r="L35" s="13"/>
    </row>
    <row r="36" spans="1:12" s="102" customFormat="1" ht="63.75" customHeight="1" thickBot="1">
      <c r="A36" s="8"/>
      <c r="B36" s="125" t="s">
        <v>69</v>
      </c>
      <c r="C36" s="122" t="s">
        <v>37</v>
      </c>
      <c r="D36" s="11">
        <v>1</v>
      </c>
      <c r="E36" s="109">
        <v>25000</v>
      </c>
      <c r="F36" s="12">
        <v>0</v>
      </c>
      <c r="G36" s="12">
        <v>0</v>
      </c>
      <c r="H36" s="12">
        <v>1</v>
      </c>
      <c r="I36" s="12">
        <v>20</v>
      </c>
      <c r="J36" s="51">
        <f>G36+F36+(E36*D36)</f>
        <v>25000</v>
      </c>
      <c r="K36" s="51">
        <f aca="true" t="shared" si="2" ref="K36:K43">J36*I36*H36</f>
        <v>500000</v>
      </c>
      <c r="L36" s="13"/>
    </row>
    <row r="37" spans="1:12" s="102" customFormat="1" ht="19.5" customHeight="1">
      <c r="A37" s="8">
        <v>2</v>
      </c>
      <c r="B37" s="9" t="s">
        <v>7</v>
      </c>
      <c r="C37" s="10" t="s">
        <v>8</v>
      </c>
      <c r="D37" s="15">
        <v>1</v>
      </c>
      <c r="E37" s="109">
        <v>25000</v>
      </c>
      <c r="F37" s="12"/>
      <c r="G37" s="12"/>
      <c r="H37" s="12">
        <v>1</v>
      </c>
      <c r="I37" s="12">
        <v>0</v>
      </c>
      <c r="J37" s="51">
        <f aca="true" t="shared" si="3" ref="J37:J43">G37+F37+(D37*E37)</f>
        <v>25000</v>
      </c>
      <c r="K37" s="51">
        <f t="shared" si="2"/>
        <v>0</v>
      </c>
      <c r="L37" s="13"/>
    </row>
    <row r="38" spans="1:12" s="102" customFormat="1" ht="19.5" customHeight="1">
      <c r="A38" s="16"/>
      <c r="B38" s="10"/>
      <c r="C38" s="10" t="s">
        <v>19</v>
      </c>
      <c r="D38" s="15">
        <v>0.5</v>
      </c>
      <c r="E38" s="109">
        <v>25000</v>
      </c>
      <c r="F38" s="12"/>
      <c r="G38" s="12"/>
      <c r="H38" s="12">
        <v>1</v>
      </c>
      <c r="I38" s="12">
        <v>15</v>
      </c>
      <c r="J38" s="51">
        <f t="shared" si="3"/>
        <v>12500</v>
      </c>
      <c r="K38" s="51">
        <f t="shared" si="2"/>
        <v>187500</v>
      </c>
      <c r="L38" s="13"/>
    </row>
    <row r="39" spans="1:12" s="102" customFormat="1" ht="19.5" customHeight="1">
      <c r="A39" s="16"/>
      <c r="B39" s="10"/>
      <c r="C39" s="10" t="s">
        <v>20</v>
      </c>
      <c r="D39" s="15">
        <v>0.1</v>
      </c>
      <c r="E39" s="109">
        <v>25000</v>
      </c>
      <c r="F39" s="12"/>
      <c r="G39" s="12"/>
      <c r="H39" s="12">
        <v>1</v>
      </c>
      <c r="I39" s="12">
        <v>5</v>
      </c>
      <c r="J39" s="51">
        <f t="shared" si="3"/>
        <v>2500</v>
      </c>
      <c r="K39" s="51">
        <f t="shared" si="2"/>
        <v>12500</v>
      </c>
      <c r="L39" s="13"/>
    </row>
    <row r="40" spans="1:12" s="102" customFormat="1" ht="15.75">
      <c r="A40" s="8">
        <v>3</v>
      </c>
      <c r="B40" s="9" t="s">
        <v>21</v>
      </c>
      <c r="C40" s="10"/>
      <c r="D40" s="15"/>
      <c r="E40" s="109"/>
      <c r="F40" s="12"/>
      <c r="G40" s="12">
        <v>0</v>
      </c>
      <c r="H40" s="12">
        <v>1</v>
      </c>
      <c r="I40" s="12"/>
      <c r="J40" s="51">
        <f t="shared" si="3"/>
        <v>0</v>
      </c>
      <c r="K40" s="51">
        <f t="shared" si="2"/>
        <v>0</v>
      </c>
      <c r="L40" s="13"/>
    </row>
    <row r="41" spans="1:12" s="102" customFormat="1" ht="19.5" customHeight="1">
      <c r="A41" s="14" t="s">
        <v>25</v>
      </c>
      <c r="B41" s="10" t="s">
        <v>3</v>
      </c>
      <c r="C41" s="10"/>
      <c r="D41" s="15">
        <v>0</v>
      </c>
      <c r="E41" s="109"/>
      <c r="F41" s="12"/>
      <c r="G41" s="12">
        <v>0</v>
      </c>
      <c r="H41" s="12">
        <v>1</v>
      </c>
      <c r="I41" s="12"/>
      <c r="J41" s="51">
        <f t="shared" si="3"/>
        <v>0</v>
      </c>
      <c r="K41" s="51">
        <f t="shared" si="2"/>
        <v>0</v>
      </c>
      <c r="L41" s="13"/>
    </row>
    <row r="42" spans="1:12" s="102" customFormat="1" ht="19.5" customHeight="1">
      <c r="A42" s="14" t="s">
        <v>24</v>
      </c>
      <c r="B42" s="10" t="s">
        <v>4</v>
      </c>
      <c r="C42" s="10"/>
      <c r="D42" s="15">
        <v>0</v>
      </c>
      <c r="E42" s="109">
        <v>25000</v>
      </c>
      <c r="F42" s="12">
        <v>0</v>
      </c>
      <c r="G42" s="12">
        <v>0</v>
      </c>
      <c r="H42" s="12">
        <v>1</v>
      </c>
      <c r="I42" s="12"/>
      <c r="J42" s="51">
        <f t="shared" si="3"/>
        <v>0</v>
      </c>
      <c r="K42" s="51">
        <f t="shared" si="2"/>
        <v>0</v>
      </c>
      <c r="L42" s="13"/>
    </row>
    <row r="43" spans="1:12" s="102" customFormat="1" ht="19.5" customHeight="1">
      <c r="A43" s="14" t="s">
        <v>23</v>
      </c>
      <c r="B43" s="10" t="s">
        <v>22</v>
      </c>
      <c r="C43" s="10"/>
      <c r="D43" s="15"/>
      <c r="E43" s="109"/>
      <c r="F43" s="12"/>
      <c r="G43" s="12"/>
      <c r="H43" s="12">
        <v>1</v>
      </c>
      <c r="I43" s="12"/>
      <c r="J43" s="51">
        <f t="shared" si="3"/>
        <v>0</v>
      </c>
      <c r="K43" s="51">
        <f t="shared" si="2"/>
        <v>0</v>
      </c>
      <c r="L43" s="13"/>
    </row>
    <row r="44" spans="1:12" s="102" customFormat="1" ht="47.25">
      <c r="A44" s="8">
        <v>4</v>
      </c>
      <c r="B44" s="10" t="s">
        <v>35</v>
      </c>
      <c r="C44" s="10"/>
      <c r="D44" s="15"/>
      <c r="E44" s="109"/>
      <c r="F44" s="12"/>
      <c r="G44" s="12"/>
      <c r="H44" s="12"/>
      <c r="I44" s="12"/>
      <c r="J44" s="51"/>
      <c r="K44" s="51"/>
      <c r="L44" s="13"/>
    </row>
    <row r="45" spans="1:12" s="102" customFormat="1" ht="31.5" customHeight="1">
      <c r="A45" s="16"/>
      <c r="B45" s="110"/>
      <c r="C45" s="10" t="s">
        <v>41</v>
      </c>
      <c r="D45" s="15">
        <v>3</v>
      </c>
      <c r="E45" s="109">
        <v>25000</v>
      </c>
      <c r="F45" s="12"/>
      <c r="G45" s="12"/>
      <c r="H45" s="12">
        <v>1</v>
      </c>
      <c r="I45" s="12">
        <v>20</v>
      </c>
      <c r="J45" s="51">
        <f>G45+F45+(D45*E45)</f>
        <v>75000</v>
      </c>
      <c r="K45" s="51">
        <f>J45*I45*H45</f>
        <v>1500000</v>
      </c>
      <c r="L45" s="13"/>
    </row>
    <row r="46" spans="1:12" s="102" customFormat="1" ht="19.5" customHeight="1">
      <c r="A46" s="16"/>
      <c r="B46" s="10"/>
      <c r="C46" s="10"/>
      <c r="D46" s="15"/>
      <c r="E46" s="109"/>
      <c r="F46" s="12"/>
      <c r="G46" s="12"/>
      <c r="H46" s="12"/>
      <c r="I46" s="12"/>
      <c r="J46" s="51"/>
      <c r="K46" s="51"/>
      <c r="L46" s="13"/>
    </row>
    <row r="47" spans="1:12" s="102" customFormat="1" ht="19.5" customHeight="1">
      <c r="A47" s="8">
        <v>5</v>
      </c>
      <c r="B47" s="10" t="s">
        <v>34</v>
      </c>
      <c r="C47" s="10"/>
      <c r="D47" s="15">
        <v>0</v>
      </c>
      <c r="E47" s="109"/>
      <c r="F47" s="12"/>
      <c r="G47" s="12"/>
      <c r="H47" s="12">
        <v>1</v>
      </c>
      <c r="I47" s="12"/>
      <c r="J47" s="51">
        <f>G47+F47+(D47*E47)</f>
        <v>0</v>
      </c>
      <c r="K47" s="51">
        <f>J47*I47*H47</f>
        <v>0</v>
      </c>
      <c r="L47" s="13"/>
    </row>
    <row r="48" spans="1:12" s="102" customFormat="1" ht="19.5" customHeight="1">
      <c r="A48" s="8">
        <v>6</v>
      </c>
      <c r="B48" s="9" t="s">
        <v>9</v>
      </c>
      <c r="C48" s="10" t="s">
        <v>8</v>
      </c>
      <c r="D48" s="15">
        <v>2</v>
      </c>
      <c r="E48" s="109">
        <v>25000</v>
      </c>
      <c r="F48" s="12"/>
      <c r="G48" s="12"/>
      <c r="H48" s="12">
        <v>1</v>
      </c>
      <c r="I48" s="12">
        <v>0</v>
      </c>
      <c r="J48" s="51">
        <f>G48+F48+(D48*E48)</f>
        <v>50000</v>
      </c>
      <c r="K48" s="51">
        <f>J48*I48*H48</f>
        <v>0</v>
      </c>
      <c r="L48" s="13"/>
    </row>
    <row r="49" spans="1:12" s="102" customFormat="1" ht="19.5" customHeight="1">
      <c r="A49" s="17"/>
      <c r="B49" s="10"/>
      <c r="C49" s="10" t="s">
        <v>19</v>
      </c>
      <c r="D49" s="15">
        <v>0.2</v>
      </c>
      <c r="E49" s="109">
        <v>25000</v>
      </c>
      <c r="F49" s="12"/>
      <c r="G49" s="12"/>
      <c r="H49" s="12">
        <v>1</v>
      </c>
      <c r="I49" s="12">
        <v>15</v>
      </c>
      <c r="J49" s="51">
        <f>G49+F49+(D49*E49)</f>
        <v>5000</v>
      </c>
      <c r="K49" s="51">
        <f>J49*I49*H49</f>
        <v>75000</v>
      </c>
      <c r="L49" s="13"/>
    </row>
    <row r="50" spans="1:12" s="102" customFormat="1" ht="19.5" customHeight="1">
      <c r="A50" s="17"/>
      <c r="B50" s="10"/>
      <c r="C50" s="10" t="s">
        <v>20</v>
      </c>
      <c r="D50" s="15">
        <v>0.1</v>
      </c>
      <c r="E50" s="109">
        <v>25000</v>
      </c>
      <c r="F50" s="12"/>
      <c r="G50" s="12"/>
      <c r="H50" s="12">
        <v>1</v>
      </c>
      <c r="I50" s="12">
        <v>5</v>
      </c>
      <c r="J50" s="51">
        <f>G50+F50+(D50*E50)</f>
        <v>2500</v>
      </c>
      <c r="K50" s="51">
        <f>J50*I50*H50</f>
        <v>12500</v>
      </c>
      <c r="L50" s="13"/>
    </row>
    <row r="51" spans="1:12" s="102" customFormat="1" ht="19.5" customHeight="1">
      <c r="A51" s="18"/>
      <c r="B51" s="10"/>
      <c r="C51" s="10" t="s">
        <v>6</v>
      </c>
      <c r="D51" s="15">
        <v>0</v>
      </c>
      <c r="E51" s="109"/>
      <c r="F51" s="12"/>
      <c r="G51" s="12"/>
      <c r="H51" s="12">
        <v>1</v>
      </c>
      <c r="I51" s="12"/>
      <c r="J51" s="51">
        <f>G51+F51+(D51*E51)</f>
        <v>0</v>
      </c>
      <c r="K51" s="51">
        <f>J51*I51*H51</f>
        <v>0</v>
      </c>
      <c r="L51" s="13"/>
    </row>
    <row r="52" spans="1:12" s="102" customFormat="1" ht="19.5" customHeight="1" thickBot="1">
      <c r="A52" s="19"/>
      <c r="B52" s="140" t="s">
        <v>1</v>
      </c>
      <c r="C52" s="141"/>
      <c r="D52" s="20"/>
      <c r="E52" s="21"/>
      <c r="F52" s="21">
        <f>SUM(F35:F46)</f>
        <v>0</v>
      </c>
      <c r="G52" s="21">
        <f>SUM(G35:G46)</f>
        <v>0</v>
      </c>
      <c r="H52" s="22"/>
      <c r="I52" s="21"/>
      <c r="J52" s="52">
        <f>SUM(J35:J51)</f>
        <v>197500</v>
      </c>
      <c r="K52" s="52">
        <f>SUM(K35:K51)</f>
        <v>2287500</v>
      </c>
      <c r="L52" s="23"/>
    </row>
    <row r="53" spans="1:12" s="102" customFormat="1" ht="19.5" customHeight="1">
      <c r="A53" s="26"/>
      <c r="B53" s="27"/>
      <c r="C53" s="27"/>
      <c r="D53" s="28"/>
      <c r="E53" s="29"/>
      <c r="F53" s="29"/>
      <c r="G53" s="29"/>
      <c r="H53" s="30"/>
      <c r="I53" s="29"/>
      <c r="J53" s="29"/>
      <c r="K53" s="29"/>
      <c r="L53" s="29"/>
    </row>
    <row r="54" spans="1:12" s="102" customFormat="1" ht="19.5" customHeight="1">
      <c r="A54" s="26"/>
      <c r="B54" s="27"/>
      <c r="C54" s="27"/>
      <c r="D54" s="28"/>
      <c r="E54" s="29"/>
      <c r="F54" s="29"/>
      <c r="G54" s="29"/>
      <c r="H54" s="30"/>
      <c r="I54" s="29"/>
      <c r="J54" s="29"/>
      <c r="K54" s="29"/>
      <c r="L54" s="29"/>
    </row>
    <row r="55" spans="1:12" s="102" customFormat="1" ht="19.5" customHeight="1">
      <c r="A55" s="26"/>
      <c r="B55" s="27"/>
      <c r="C55" s="27"/>
      <c r="D55" s="28"/>
      <c r="E55" s="29"/>
      <c r="F55" s="29"/>
      <c r="G55" s="29"/>
      <c r="H55" s="30"/>
      <c r="I55" s="29"/>
      <c r="J55" s="29"/>
      <c r="K55" s="29"/>
      <c r="L55" s="29"/>
    </row>
    <row r="56" spans="1:12" s="102" customFormat="1" ht="19.5" customHeight="1">
      <c r="A56" s="26"/>
      <c r="B56" s="27"/>
      <c r="C56" s="27"/>
      <c r="D56" s="28"/>
      <c r="E56" s="29"/>
      <c r="F56" s="29"/>
      <c r="G56" s="29"/>
      <c r="H56" s="30"/>
      <c r="I56" s="29"/>
      <c r="J56" s="29"/>
      <c r="K56" s="29"/>
      <c r="L56" s="29"/>
    </row>
    <row r="57" spans="1:12" s="102" customFormat="1" ht="19.5" customHeight="1">
      <c r="A57" s="26"/>
      <c r="B57" s="27"/>
      <c r="C57" s="27"/>
      <c r="D57" s="28"/>
      <c r="E57" s="29"/>
      <c r="F57" s="29"/>
      <c r="G57" s="29"/>
      <c r="H57" s="30"/>
      <c r="I57" s="29"/>
      <c r="J57" s="29"/>
      <c r="K57" s="29"/>
      <c r="L57" s="29"/>
    </row>
    <row r="58" spans="1:12" s="102" customFormat="1" ht="19.5" customHeight="1">
      <c r="A58" s="26"/>
      <c r="B58" s="27"/>
      <c r="C58" s="27"/>
      <c r="D58" s="28"/>
      <c r="E58" s="29"/>
      <c r="F58" s="29"/>
      <c r="G58" s="29"/>
      <c r="H58" s="30"/>
      <c r="I58" s="29"/>
      <c r="J58" s="29"/>
      <c r="K58" s="29"/>
      <c r="L58" s="29"/>
    </row>
    <row r="59" spans="1:12" s="102" customFormat="1" ht="19.5" customHeight="1">
      <c r="A59" s="26"/>
      <c r="B59" s="27"/>
      <c r="C59" s="27"/>
      <c r="D59" s="28"/>
      <c r="E59" s="29"/>
      <c r="F59" s="29"/>
      <c r="G59" s="29"/>
      <c r="H59" s="30"/>
      <c r="I59" s="29"/>
      <c r="J59" s="29"/>
      <c r="K59" s="29"/>
      <c r="L59" s="29"/>
    </row>
    <row r="60" spans="1:12" s="102" customFormat="1" ht="19.5" customHeight="1">
      <c r="A60" s="26"/>
      <c r="B60" s="27"/>
      <c r="C60" s="27"/>
      <c r="D60" s="28"/>
      <c r="E60" s="29"/>
      <c r="F60" s="29"/>
      <c r="G60" s="29"/>
      <c r="H60" s="30"/>
      <c r="I60" s="29"/>
      <c r="J60" s="29"/>
      <c r="K60" s="29"/>
      <c r="L60" s="29"/>
    </row>
    <row r="61" spans="1:12" s="102" customFormat="1" ht="19.5" customHeight="1">
      <c r="A61" s="26"/>
      <c r="B61" s="27"/>
      <c r="C61" s="27"/>
      <c r="D61" s="28"/>
      <c r="E61" s="29"/>
      <c r="F61" s="29"/>
      <c r="G61" s="29"/>
      <c r="H61" s="30"/>
      <c r="I61" s="29"/>
      <c r="J61" s="29"/>
      <c r="K61" s="29"/>
      <c r="L61" s="29"/>
    </row>
    <row r="62" spans="1:12" s="102" customFormat="1" ht="19.5" customHeight="1">
      <c r="A62" s="26"/>
      <c r="B62" s="27"/>
      <c r="C62" s="27"/>
      <c r="D62" s="28"/>
      <c r="E62" s="29"/>
      <c r="F62" s="29"/>
      <c r="G62" s="29"/>
      <c r="H62" s="30"/>
      <c r="I62" s="29"/>
      <c r="J62" s="29"/>
      <c r="K62" s="29"/>
      <c r="L62" s="29"/>
    </row>
    <row r="63" spans="1:12" s="102" customFormat="1" ht="19.5" customHeight="1">
      <c r="A63" s="26"/>
      <c r="B63" s="27"/>
      <c r="C63" s="27"/>
      <c r="D63" s="28"/>
      <c r="E63" s="29"/>
      <c r="F63" s="29"/>
      <c r="G63" s="29"/>
      <c r="H63" s="30"/>
      <c r="I63" s="29"/>
      <c r="J63" s="29"/>
      <c r="K63" s="29"/>
      <c r="L63" s="29"/>
    </row>
    <row r="64" spans="1:12" s="102" customFormat="1" ht="19.5" customHeight="1">
      <c r="A64" s="26"/>
      <c r="B64" s="27"/>
      <c r="C64" s="27"/>
      <c r="D64" s="28"/>
      <c r="E64" s="29"/>
      <c r="F64" s="29"/>
      <c r="G64" s="29"/>
      <c r="H64" s="30"/>
      <c r="I64" s="29"/>
      <c r="J64" s="29"/>
      <c r="K64" s="29"/>
      <c r="L64" s="29"/>
    </row>
    <row r="65" spans="1:12" s="102" customFormat="1" ht="19.5" customHeight="1">
      <c r="A65" s="26"/>
      <c r="B65" s="27"/>
      <c r="C65" s="27"/>
      <c r="D65" s="28"/>
      <c r="E65" s="29"/>
      <c r="F65" s="29"/>
      <c r="G65" s="29"/>
      <c r="H65" s="30"/>
      <c r="I65" s="29"/>
      <c r="J65" s="29"/>
      <c r="K65" s="29"/>
      <c r="L65" s="29"/>
    </row>
    <row r="66" spans="1:12" s="102" customFormat="1" ht="19.5" customHeight="1">
      <c r="A66" s="26"/>
      <c r="B66" s="27"/>
      <c r="C66" s="27"/>
      <c r="D66" s="28"/>
      <c r="E66" s="29"/>
      <c r="F66" s="29"/>
      <c r="G66" s="29"/>
      <c r="H66" s="30"/>
      <c r="I66" s="29"/>
      <c r="J66" s="29"/>
      <c r="K66" s="29"/>
      <c r="L66" s="29"/>
    </row>
    <row r="67" spans="1:12" s="102" customFormat="1" ht="29.25" customHeight="1">
      <c r="A67" s="35" t="s">
        <v>13</v>
      </c>
      <c r="B67" s="139" t="s">
        <v>26</v>
      </c>
      <c r="C67" s="139"/>
      <c r="D67" s="139"/>
      <c r="E67" s="139"/>
      <c r="F67" s="139"/>
      <c r="G67" s="139"/>
      <c r="H67" s="139"/>
      <c r="I67" s="139"/>
      <c r="J67" s="139"/>
      <c r="K67" s="139"/>
      <c r="L67" s="139"/>
    </row>
    <row r="68" spans="1:12" s="24" customFormat="1" ht="15.75">
      <c r="A68" s="44"/>
      <c r="B68" s="44"/>
      <c r="C68" s="44"/>
      <c r="D68" s="44"/>
      <c r="E68" s="44"/>
      <c r="F68" s="44"/>
      <c r="G68" s="44"/>
      <c r="H68" s="44"/>
      <c r="I68" s="44"/>
      <c r="J68" s="44"/>
      <c r="K68" s="44"/>
      <c r="L68" s="44"/>
    </row>
    <row r="69" spans="1:12" s="24" customFormat="1" ht="15.75">
      <c r="A69" s="44"/>
      <c r="B69" s="44"/>
      <c r="C69" s="44"/>
      <c r="D69" s="44"/>
      <c r="E69" s="44"/>
      <c r="F69" s="44"/>
      <c r="G69" s="44"/>
      <c r="H69" s="44"/>
      <c r="I69" s="44"/>
      <c r="J69" s="44"/>
      <c r="K69" s="44"/>
      <c r="L69" s="44"/>
    </row>
    <row r="70" spans="1:12" s="24" customFormat="1" ht="15.75">
      <c r="A70" s="44"/>
      <c r="B70" s="44"/>
      <c r="C70" s="44"/>
      <c r="D70" s="44"/>
      <c r="E70" s="44"/>
      <c r="F70" s="44"/>
      <c r="G70" s="44"/>
      <c r="H70" s="44"/>
      <c r="I70" s="44"/>
      <c r="J70" s="44"/>
      <c r="K70" s="44"/>
      <c r="L70" s="44"/>
    </row>
    <row r="71" spans="1:12" s="24" customFormat="1" ht="15.75">
      <c r="A71" s="44"/>
      <c r="B71" s="44"/>
      <c r="C71" s="44"/>
      <c r="D71" s="44"/>
      <c r="E71" s="44"/>
      <c r="F71" s="44"/>
      <c r="G71" s="44"/>
      <c r="H71" s="44"/>
      <c r="I71" s="44"/>
      <c r="J71" s="44"/>
      <c r="K71" s="44"/>
      <c r="L71" s="44"/>
    </row>
    <row r="72" spans="1:12" s="24" customFormat="1" ht="15.75">
      <c r="A72" s="44"/>
      <c r="B72" s="44"/>
      <c r="C72" s="44"/>
      <c r="D72" s="44"/>
      <c r="E72" s="44"/>
      <c r="F72" s="44"/>
      <c r="G72" s="44"/>
      <c r="H72" s="44"/>
      <c r="I72" s="44"/>
      <c r="J72" s="44"/>
      <c r="K72" s="44"/>
      <c r="L72" s="44"/>
    </row>
    <row r="73" spans="1:12" s="24" customFormat="1" ht="15.75">
      <c r="A73" s="44"/>
      <c r="B73" s="44"/>
      <c r="C73" s="44"/>
      <c r="D73" s="44"/>
      <c r="E73" s="44"/>
      <c r="F73" s="44"/>
      <c r="G73" s="44"/>
      <c r="H73" s="44"/>
      <c r="I73" s="44"/>
      <c r="J73" s="44"/>
      <c r="K73" s="44"/>
      <c r="L73" s="44"/>
    </row>
    <row r="74" spans="1:12" s="24" customFormat="1" ht="15.75">
      <c r="A74" s="44"/>
      <c r="B74" s="44"/>
      <c r="C74" s="44"/>
      <c r="D74" s="44"/>
      <c r="E74" s="44"/>
      <c r="F74" s="44"/>
      <c r="G74" s="44"/>
      <c r="H74" s="44"/>
      <c r="I74" s="44"/>
      <c r="J74" s="44"/>
      <c r="K74" s="44"/>
      <c r="L74" s="44"/>
    </row>
    <row r="75" spans="1:12" s="24" customFormat="1" ht="15.75">
      <c r="A75" s="44"/>
      <c r="B75" s="44"/>
      <c r="C75" s="44"/>
      <c r="D75" s="44"/>
      <c r="E75" s="44"/>
      <c r="F75" s="44"/>
      <c r="G75" s="44"/>
      <c r="H75" s="44"/>
      <c r="I75" s="44"/>
      <c r="J75" s="44"/>
      <c r="K75" s="44"/>
      <c r="L75" s="44"/>
    </row>
    <row r="76" spans="1:12" s="24" customFormat="1" ht="15.75">
      <c r="A76" s="44"/>
      <c r="B76" s="44"/>
      <c r="C76" s="44"/>
      <c r="D76" s="44"/>
      <c r="E76" s="44"/>
      <c r="F76" s="44"/>
      <c r="G76" s="44"/>
      <c r="H76" s="44"/>
      <c r="I76" s="44"/>
      <c r="J76" s="44"/>
      <c r="K76" s="44"/>
      <c r="L76" s="44"/>
    </row>
    <row r="77" spans="1:12" s="24" customFormat="1" ht="15.75">
      <c r="A77" s="44"/>
      <c r="B77" s="44"/>
      <c r="C77" s="44"/>
      <c r="D77" s="44"/>
      <c r="E77" s="44"/>
      <c r="F77" s="44"/>
      <c r="G77" s="44"/>
      <c r="H77" s="44"/>
      <c r="I77" s="44"/>
      <c r="J77" s="44"/>
      <c r="K77" s="44"/>
      <c r="L77" s="44"/>
    </row>
    <row r="78" spans="1:12" s="24" customFormat="1" ht="15.75">
      <c r="A78" s="44"/>
      <c r="B78" s="44"/>
      <c r="C78" s="44"/>
      <c r="D78" s="44"/>
      <c r="E78" s="44"/>
      <c r="F78" s="44"/>
      <c r="G78" s="44"/>
      <c r="H78" s="44"/>
      <c r="I78" s="44"/>
      <c r="J78" s="44"/>
      <c r="K78" s="44"/>
      <c r="L78" s="44"/>
    </row>
    <row r="79" spans="1:12" s="24" customFormat="1" ht="15.75">
      <c r="A79" s="44"/>
      <c r="B79" s="44"/>
      <c r="C79" s="44"/>
      <c r="D79" s="44"/>
      <c r="E79" s="44"/>
      <c r="F79" s="44"/>
      <c r="G79" s="44"/>
      <c r="H79" s="44"/>
      <c r="I79" s="44"/>
      <c r="J79" s="44"/>
      <c r="K79" s="44"/>
      <c r="L79" s="44"/>
    </row>
    <row r="80" spans="1:12" s="24" customFormat="1" ht="15.75">
      <c r="A80" s="44"/>
      <c r="B80" s="44"/>
      <c r="C80" s="44"/>
      <c r="D80" s="44"/>
      <c r="E80" s="44"/>
      <c r="F80" s="44"/>
      <c r="G80" s="44"/>
      <c r="H80" s="44"/>
      <c r="I80" s="44"/>
      <c r="J80" s="44"/>
      <c r="K80" s="44"/>
      <c r="L80" s="44"/>
    </row>
    <row r="81" spans="1:12" s="24" customFormat="1" ht="15.75">
      <c r="A81" s="44"/>
      <c r="B81" s="44"/>
      <c r="C81" s="44"/>
      <c r="D81" s="44"/>
      <c r="E81" s="44"/>
      <c r="F81" s="44"/>
      <c r="G81" s="44"/>
      <c r="H81" s="44"/>
      <c r="I81" s="44"/>
      <c r="J81" s="44"/>
      <c r="K81" s="44"/>
      <c r="L81" s="44"/>
    </row>
    <row r="82" spans="1:12" s="24" customFormat="1" ht="15.75">
      <c r="A82" s="44"/>
      <c r="B82" s="44"/>
      <c r="C82" s="44"/>
      <c r="D82" s="44"/>
      <c r="E82" s="44"/>
      <c r="F82" s="44"/>
      <c r="G82" s="44"/>
      <c r="H82" s="44"/>
      <c r="I82" s="44"/>
      <c r="J82" s="44"/>
      <c r="K82" s="44"/>
      <c r="L82" s="44"/>
    </row>
    <row r="83" spans="1:12" s="24" customFormat="1" ht="15.75">
      <c r="A83" s="44"/>
      <c r="B83" s="44"/>
      <c r="C83" s="44"/>
      <c r="D83" s="44"/>
      <c r="E83" s="44"/>
      <c r="F83" s="44"/>
      <c r="G83" s="44"/>
      <c r="H83" s="44"/>
      <c r="I83" s="44"/>
      <c r="J83" s="44"/>
      <c r="K83" s="44"/>
      <c r="L83" s="44"/>
    </row>
    <row r="84" spans="1:12" s="24" customFormat="1" ht="15.75">
      <c r="A84" s="44"/>
      <c r="B84" s="44"/>
      <c r="C84" s="44"/>
      <c r="D84" s="44"/>
      <c r="E84" s="44"/>
      <c r="F84" s="44"/>
      <c r="G84" s="44"/>
      <c r="H84" s="44"/>
      <c r="I84" s="44"/>
      <c r="J84" s="44"/>
      <c r="K84" s="44"/>
      <c r="L84" s="44"/>
    </row>
    <row r="85" spans="1:12" s="24" customFormat="1" ht="15.75">
      <c r="A85" s="44"/>
      <c r="B85" s="44"/>
      <c r="C85" s="44"/>
      <c r="D85" s="44"/>
      <c r="E85" s="44"/>
      <c r="F85" s="44"/>
      <c r="G85" s="44"/>
      <c r="H85" s="44"/>
      <c r="I85" s="44"/>
      <c r="J85" s="44"/>
      <c r="K85" s="115"/>
      <c r="L85" s="115"/>
    </row>
    <row r="86" spans="1:12" s="24" customFormat="1" ht="15.75">
      <c r="A86" s="44"/>
      <c r="B86" s="44"/>
      <c r="C86" s="44"/>
      <c r="D86" s="44"/>
      <c r="E86" s="44"/>
      <c r="F86" s="44"/>
      <c r="G86" s="44"/>
      <c r="H86" s="44"/>
      <c r="I86" s="44"/>
      <c r="J86" s="44"/>
      <c r="K86" s="115"/>
      <c r="L86" s="115"/>
    </row>
    <row r="87" spans="1:12" s="24" customFormat="1" ht="15.75">
      <c r="A87" s="44"/>
      <c r="B87" s="44"/>
      <c r="C87" s="44"/>
      <c r="D87" s="44"/>
      <c r="E87" s="44"/>
      <c r="F87" s="44"/>
      <c r="G87" s="44"/>
      <c r="H87" s="44"/>
      <c r="I87" s="44"/>
      <c r="J87" s="44"/>
      <c r="K87" s="115"/>
      <c r="L87" s="115"/>
    </row>
    <row r="88" spans="1:12" s="24" customFormat="1" ht="15.75">
      <c r="A88" s="44"/>
      <c r="B88" s="44"/>
      <c r="C88" s="44"/>
      <c r="D88" s="44"/>
      <c r="E88" s="44"/>
      <c r="F88" s="44"/>
      <c r="G88" s="44"/>
      <c r="H88" s="44"/>
      <c r="I88" s="44"/>
      <c r="J88" s="44"/>
      <c r="K88" s="115"/>
      <c r="L88" s="115"/>
    </row>
    <row r="89" spans="1:12" s="24" customFormat="1" ht="15.75">
      <c r="A89" s="44"/>
      <c r="B89" s="44"/>
      <c r="C89" s="44"/>
      <c r="D89" s="44"/>
      <c r="E89" s="44"/>
      <c r="F89" s="44"/>
      <c r="G89" s="44"/>
      <c r="H89" s="44"/>
      <c r="I89" s="44"/>
      <c r="J89" s="44"/>
      <c r="K89" s="115"/>
      <c r="L89" s="115"/>
    </row>
    <row r="90" spans="1:12" s="24" customFormat="1" ht="15.75">
      <c r="A90" s="44"/>
      <c r="B90" s="44"/>
      <c r="C90" s="44"/>
      <c r="D90" s="44"/>
      <c r="E90" s="44"/>
      <c r="F90" s="44"/>
      <c r="G90" s="44"/>
      <c r="H90" s="44"/>
      <c r="I90" s="44"/>
      <c r="J90" s="44"/>
      <c r="K90" s="115"/>
      <c r="L90" s="115"/>
    </row>
    <row r="91" spans="1:12" s="24" customFormat="1" ht="15.75">
      <c r="A91" s="44"/>
      <c r="B91" s="44"/>
      <c r="C91" s="44"/>
      <c r="D91" s="44"/>
      <c r="E91" s="44"/>
      <c r="F91" s="44"/>
      <c r="G91" s="44"/>
      <c r="H91" s="44"/>
      <c r="I91" s="44"/>
      <c r="J91" s="44"/>
      <c r="K91" s="115"/>
      <c r="L91" s="115"/>
    </row>
    <row r="92" spans="1:12" s="24" customFormat="1" ht="15.75">
      <c r="A92" s="44"/>
      <c r="B92" s="44"/>
      <c r="C92" s="44"/>
      <c r="D92" s="44"/>
      <c r="E92" s="44"/>
      <c r="F92" s="44"/>
      <c r="G92" s="44"/>
      <c r="H92" s="44"/>
      <c r="I92" s="44"/>
      <c r="J92" s="44"/>
      <c r="K92" s="115"/>
      <c r="L92" s="115"/>
    </row>
    <row r="93" spans="1:12" s="24" customFormat="1" ht="15.75">
      <c r="A93" s="44"/>
      <c r="B93" s="44"/>
      <c r="C93" s="44"/>
      <c r="D93" s="44"/>
      <c r="E93" s="44"/>
      <c r="F93" s="44"/>
      <c r="G93" s="44"/>
      <c r="H93" s="44"/>
      <c r="I93" s="44"/>
      <c r="J93" s="44"/>
      <c r="K93" s="115"/>
      <c r="L93" s="115"/>
    </row>
    <row r="94" spans="1:12" s="24" customFormat="1" ht="15.75">
      <c r="A94" s="44"/>
      <c r="B94" s="44"/>
      <c r="C94" s="44"/>
      <c r="D94" s="44"/>
      <c r="E94" s="44"/>
      <c r="F94" s="44"/>
      <c r="G94" s="44"/>
      <c r="H94" s="44"/>
      <c r="I94" s="44"/>
      <c r="J94" s="44"/>
      <c r="K94" s="119"/>
      <c r="L94" s="119"/>
    </row>
    <row r="95" spans="1:12" s="24" customFormat="1" ht="15.75">
      <c r="A95" s="44"/>
      <c r="B95" s="44"/>
      <c r="C95" s="44"/>
      <c r="D95" s="44"/>
      <c r="E95" s="44"/>
      <c r="F95" s="44"/>
      <c r="G95" s="44"/>
      <c r="H95" s="44"/>
      <c r="I95" s="44"/>
      <c r="J95" s="44"/>
      <c r="K95" s="120">
        <f>$K$30</f>
        <v>2895000</v>
      </c>
      <c r="L95" s="119"/>
    </row>
    <row r="96" spans="1:12" s="24" customFormat="1" ht="15.75">
      <c r="A96" s="44"/>
      <c r="B96" s="44"/>
      <c r="C96" s="44"/>
      <c r="D96" s="44"/>
      <c r="E96" s="44"/>
      <c r="F96" s="44"/>
      <c r="G96" s="44"/>
      <c r="H96" s="44"/>
      <c r="I96" s="44"/>
      <c r="J96" s="44"/>
      <c r="K96" s="120">
        <f>$K$52</f>
        <v>2287500</v>
      </c>
      <c r="L96" s="121"/>
    </row>
    <row r="97" spans="1:12" s="24" customFormat="1" ht="15.75">
      <c r="A97" s="44"/>
      <c r="B97" s="44"/>
      <c r="C97" s="44"/>
      <c r="D97" s="44"/>
      <c r="E97" s="44"/>
      <c r="F97" s="44"/>
      <c r="G97" s="44"/>
      <c r="H97" s="44"/>
      <c r="I97" s="44"/>
      <c r="J97" s="44"/>
      <c r="K97" s="120">
        <f>K95-K96</f>
        <v>607500</v>
      </c>
      <c r="L97" s="121">
        <f>K97/K95*100%</f>
        <v>0.20984455958549222</v>
      </c>
    </row>
    <row r="98" spans="1:12" s="24" customFormat="1" ht="15.75">
      <c r="A98" s="44"/>
      <c r="B98" s="44"/>
      <c r="C98" s="44"/>
      <c r="D98" s="44"/>
      <c r="E98" s="44"/>
      <c r="F98" s="44"/>
      <c r="G98" s="44"/>
      <c r="H98" s="44"/>
      <c r="I98" s="44"/>
      <c r="J98" s="44"/>
      <c r="K98" s="119"/>
      <c r="L98" s="121">
        <f>K96/K95*100%</f>
        <v>0.7901554404145078</v>
      </c>
    </row>
    <row r="99" spans="1:12" s="24" customFormat="1" ht="15.75">
      <c r="A99" s="44"/>
      <c r="B99" s="46" t="s">
        <v>16</v>
      </c>
      <c r="C99" s="44"/>
      <c r="D99" s="44"/>
      <c r="E99" s="44"/>
      <c r="F99" s="44"/>
      <c r="G99" s="44"/>
      <c r="H99" s="44"/>
      <c r="I99" s="44"/>
      <c r="J99" s="44"/>
      <c r="K99" s="116"/>
      <c r="L99" s="116"/>
    </row>
    <row r="100" spans="1:12" s="102" customFormat="1" ht="19.5" customHeight="1">
      <c r="A100" s="112"/>
      <c r="B100" s="117"/>
      <c r="C100" s="118"/>
      <c r="D100" s="118"/>
      <c r="E100" s="118"/>
      <c r="F100" s="118"/>
      <c r="G100" s="110"/>
      <c r="H100" s="110"/>
      <c r="I100" s="110"/>
      <c r="J100" s="110"/>
      <c r="K100" s="110"/>
      <c r="L100" s="110"/>
    </row>
  </sheetData>
  <sheetProtection selectLockedCells="1" selectUnlockedCells="1"/>
  <mergeCells count="12">
    <mergeCell ref="B8:K8"/>
    <mergeCell ref="B10:K10"/>
    <mergeCell ref="B30:C30"/>
    <mergeCell ref="B32:L32"/>
    <mergeCell ref="B52:C52"/>
    <mergeCell ref="B67:L67"/>
    <mergeCell ref="B1:K1"/>
    <mergeCell ref="B2:K2"/>
    <mergeCell ref="B3:K3"/>
    <mergeCell ref="B5:C6"/>
    <mergeCell ref="I5:K6"/>
    <mergeCell ref="B7:K7"/>
  </mergeCells>
  <printOptions horizontalCentered="1" verticalCentered="1"/>
  <pageMargins left="0.196850393700787" right="0.236220472440945" top="0.275590551181102" bottom="0.31496062992126" header="0.275590551181102" footer="0.31496062992126"/>
  <pageSetup horizontalDpi="300" verticalDpi="300" orientation="landscape" paperSize="9" r:id="rId2"/>
  <headerFooter>
    <oddFooter xml:space="preserve">&amp;R&amp;".VnTime,Regular"&amp;14&amp;P      </oddFooter>
  </headerFooter>
  <drawing r:id="rId1"/>
</worksheet>
</file>

<file path=xl/worksheets/sheet5.xml><?xml version="1.0" encoding="utf-8"?>
<worksheet xmlns="http://schemas.openxmlformats.org/spreadsheetml/2006/main" xmlns:r="http://schemas.openxmlformats.org/officeDocument/2006/relationships">
  <dimension ref="A1:L110"/>
  <sheetViews>
    <sheetView zoomScale="90" zoomScaleNormal="90" zoomScaleSheetLayoutView="90" workbookViewId="0" topLeftCell="A94">
      <selection activeCell="A9" sqref="A9:IV9"/>
    </sheetView>
  </sheetViews>
  <sheetFormatPr defaultColWidth="9.140625" defaultRowHeight="19.5" customHeight="1"/>
  <cols>
    <col min="1" max="1" width="6.8515625" style="71" customWidth="1"/>
    <col min="2" max="2" width="38.7109375" style="72" customWidth="1"/>
    <col min="3" max="3" width="14.140625" style="72" customWidth="1"/>
    <col min="4" max="4" width="7.421875" style="73" customWidth="1"/>
    <col min="5" max="5" width="8.140625" style="74" customWidth="1"/>
    <col min="6" max="6" width="9.00390625" style="72" customWidth="1"/>
    <col min="7" max="7" width="10.421875" style="72" customWidth="1"/>
    <col min="8" max="8" width="7.421875" style="72" customWidth="1"/>
    <col min="9" max="9" width="8.00390625" style="72" customWidth="1"/>
    <col min="10" max="10" width="10.140625" style="72" customWidth="1"/>
    <col min="11" max="11" width="13.00390625" style="72" customWidth="1"/>
    <col min="12" max="12" width="8.57421875" style="72" customWidth="1"/>
    <col min="13" max="16384" width="9.140625" style="69" customWidth="1"/>
  </cols>
  <sheetData>
    <row r="1" spans="1:12" ht="19.5" customHeight="1">
      <c r="A1" s="92"/>
      <c r="B1" s="133"/>
      <c r="C1" s="133"/>
      <c r="D1" s="133"/>
      <c r="E1" s="133"/>
      <c r="F1" s="133"/>
      <c r="G1" s="133"/>
      <c r="H1" s="133"/>
      <c r="I1" s="133"/>
      <c r="J1" s="133"/>
      <c r="K1" s="133"/>
      <c r="L1" s="92"/>
    </row>
    <row r="2" spans="1:12" s="101" customFormat="1" ht="19.5" customHeight="1">
      <c r="A2" s="100"/>
      <c r="B2" s="134" t="s">
        <v>85</v>
      </c>
      <c r="C2" s="134"/>
      <c r="D2" s="134"/>
      <c r="E2" s="134"/>
      <c r="F2" s="134"/>
      <c r="G2" s="134"/>
      <c r="H2" s="134"/>
      <c r="I2" s="134"/>
      <c r="J2" s="134"/>
      <c r="K2" s="134"/>
      <c r="L2" s="100"/>
    </row>
    <row r="3" spans="1:12" s="101" customFormat="1" ht="19.5" customHeight="1">
      <c r="A3" s="100"/>
      <c r="B3" s="135" t="s">
        <v>84</v>
      </c>
      <c r="C3" s="135"/>
      <c r="D3" s="135"/>
      <c r="E3" s="135"/>
      <c r="F3" s="135"/>
      <c r="G3" s="135"/>
      <c r="H3" s="135"/>
      <c r="I3" s="135"/>
      <c r="J3" s="135"/>
      <c r="K3" s="135"/>
      <c r="L3" s="100"/>
    </row>
    <row r="4" spans="1:12" s="101" customFormat="1" ht="13.5" customHeight="1">
      <c r="A4" s="100"/>
      <c r="B4" s="105"/>
      <c r="C4" s="100"/>
      <c r="D4" s="100"/>
      <c r="E4" s="100"/>
      <c r="F4" s="100"/>
      <c r="G4" s="100"/>
      <c r="H4" s="100"/>
      <c r="I4" s="100"/>
      <c r="J4" s="100"/>
      <c r="K4" s="100"/>
      <c r="L4" s="100"/>
    </row>
    <row r="5" spans="1:12" s="101" customFormat="1" ht="15" customHeight="1">
      <c r="A5" s="100"/>
      <c r="B5" s="136" t="s">
        <v>80</v>
      </c>
      <c r="C5" s="136"/>
      <c r="D5" s="100"/>
      <c r="E5" s="100"/>
      <c r="F5" s="100"/>
      <c r="G5" s="100"/>
      <c r="H5" s="100"/>
      <c r="I5" s="137"/>
      <c r="J5" s="137"/>
      <c r="K5" s="137"/>
      <c r="L5" s="108"/>
    </row>
    <row r="6" spans="1:12" s="101" customFormat="1" ht="11.25" customHeight="1">
      <c r="A6" s="100"/>
      <c r="B6" s="136"/>
      <c r="C6" s="136"/>
      <c r="D6" s="100"/>
      <c r="E6" s="100"/>
      <c r="F6" s="100"/>
      <c r="G6" s="100"/>
      <c r="H6" s="100"/>
      <c r="I6" s="137"/>
      <c r="J6" s="137"/>
      <c r="K6" s="137"/>
      <c r="L6" s="108"/>
    </row>
    <row r="7" spans="1:12" ht="16.5" customHeight="1">
      <c r="A7" s="92"/>
      <c r="B7" s="134" t="s">
        <v>12</v>
      </c>
      <c r="C7" s="134"/>
      <c r="D7" s="134"/>
      <c r="E7" s="134"/>
      <c r="F7" s="134"/>
      <c r="G7" s="134"/>
      <c r="H7" s="134"/>
      <c r="I7" s="134"/>
      <c r="J7" s="134"/>
      <c r="K7" s="134"/>
      <c r="L7" s="92"/>
    </row>
    <row r="8" spans="1:12" s="70" customFormat="1" ht="27.75" customHeight="1">
      <c r="A8" s="35"/>
      <c r="B8" s="138" t="s">
        <v>58</v>
      </c>
      <c r="C8" s="138"/>
      <c r="D8" s="138"/>
      <c r="E8" s="138"/>
      <c r="F8" s="138"/>
      <c r="G8" s="138"/>
      <c r="H8" s="138"/>
      <c r="I8" s="138"/>
      <c r="J8" s="138"/>
      <c r="K8" s="138"/>
      <c r="L8" s="36"/>
    </row>
    <row r="9" spans="1:12" s="102" customFormat="1" ht="19.5" customHeight="1">
      <c r="A9" s="35" t="s">
        <v>10</v>
      </c>
      <c r="B9" s="139" t="s">
        <v>82</v>
      </c>
      <c r="C9" s="139"/>
      <c r="D9" s="139"/>
      <c r="E9" s="139"/>
      <c r="F9" s="139"/>
      <c r="G9" s="139"/>
      <c r="H9" s="139"/>
      <c r="I9" s="139"/>
      <c r="J9" s="139"/>
      <c r="K9" s="139"/>
      <c r="L9" s="36"/>
    </row>
    <row r="10" spans="1:12" s="70" customFormat="1" ht="12" customHeight="1" thickBot="1">
      <c r="A10" s="35"/>
      <c r="B10" s="37"/>
      <c r="C10" s="37"/>
      <c r="D10" s="37"/>
      <c r="E10" s="37"/>
      <c r="F10" s="37"/>
      <c r="G10" s="37"/>
      <c r="H10" s="37"/>
      <c r="I10" s="37"/>
      <c r="J10" s="37"/>
      <c r="K10" s="37"/>
      <c r="L10" s="36"/>
    </row>
    <row r="11" spans="1:12" s="70" customFormat="1" ht="110.25">
      <c r="A11" s="3" t="s">
        <v>0</v>
      </c>
      <c r="B11" s="4" t="s">
        <v>14</v>
      </c>
      <c r="C11" s="4" t="s">
        <v>17</v>
      </c>
      <c r="D11" s="5" t="s">
        <v>27</v>
      </c>
      <c r="E11" s="6" t="s">
        <v>28</v>
      </c>
      <c r="F11" s="7" t="s">
        <v>29</v>
      </c>
      <c r="G11" s="5" t="s">
        <v>30</v>
      </c>
      <c r="H11" s="5" t="s">
        <v>18</v>
      </c>
      <c r="I11" s="5" t="s">
        <v>15</v>
      </c>
      <c r="J11" s="50" t="s">
        <v>31</v>
      </c>
      <c r="K11" s="50" t="s">
        <v>32</v>
      </c>
      <c r="L11" s="25" t="s">
        <v>5</v>
      </c>
    </row>
    <row r="12" spans="1:12" s="70" customFormat="1" ht="18" customHeight="1" thickBot="1">
      <c r="A12" s="8">
        <v>1</v>
      </c>
      <c r="B12" s="9" t="s">
        <v>2</v>
      </c>
      <c r="C12" s="10"/>
      <c r="D12" s="11"/>
      <c r="E12" s="109"/>
      <c r="F12" s="12"/>
      <c r="G12" s="12"/>
      <c r="H12" s="12"/>
      <c r="I12" s="12"/>
      <c r="J12" s="51"/>
      <c r="K12" s="51"/>
      <c r="L12" s="13"/>
    </row>
    <row r="13" spans="1:12" s="70" customFormat="1" ht="54" customHeight="1" thickBot="1">
      <c r="A13" s="8"/>
      <c r="B13" s="126" t="s">
        <v>59</v>
      </c>
      <c r="C13" s="127" t="s">
        <v>37</v>
      </c>
      <c r="D13" s="11">
        <v>1</v>
      </c>
      <c r="E13" s="109">
        <v>25000</v>
      </c>
      <c r="F13" s="12">
        <v>0</v>
      </c>
      <c r="G13" s="12">
        <v>0</v>
      </c>
      <c r="H13" s="12">
        <v>1</v>
      </c>
      <c r="I13" s="12">
        <v>4</v>
      </c>
      <c r="J13" s="51">
        <f>G13+F13+(E13*D13)</f>
        <v>25000</v>
      </c>
      <c r="K13" s="51">
        <f>J13*I13*H13</f>
        <v>100000</v>
      </c>
      <c r="L13" s="13"/>
    </row>
    <row r="14" spans="1:12" s="70" customFormat="1" ht="45.75" customHeight="1" thickBot="1">
      <c r="A14" s="8"/>
      <c r="B14" s="126" t="s">
        <v>60</v>
      </c>
      <c r="C14" s="129" t="s">
        <v>38</v>
      </c>
      <c r="D14" s="11">
        <v>0.5</v>
      </c>
      <c r="E14" s="109">
        <v>25000</v>
      </c>
      <c r="F14" s="12">
        <v>0</v>
      </c>
      <c r="G14" s="12">
        <v>0</v>
      </c>
      <c r="H14" s="12">
        <v>1</v>
      </c>
      <c r="I14" s="12">
        <v>4</v>
      </c>
      <c r="J14" s="51">
        <f aca="true" t="shared" si="0" ref="J14:J19">G14+F14+(E14*D14)</f>
        <v>12500</v>
      </c>
      <c r="K14" s="51">
        <f aca="true" t="shared" si="1" ref="K14:K34">J14*I14*H14</f>
        <v>50000</v>
      </c>
      <c r="L14" s="13"/>
    </row>
    <row r="15" spans="1:12" s="70" customFormat="1" ht="63.75" customHeight="1" thickBot="1">
      <c r="A15" s="8"/>
      <c r="B15" s="126" t="s">
        <v>61</v>
      </c>
      <c r="C15" s="129" t="s">
        <v>39</v>
      </c>
      <c r="D15" s="11">
        <v>1</v>
      </c>
      <c r="E15" s="109">
        <v>25000</v>
      </c>
      <c r="F15" s="12">
        <v>0</v>
      </c>
      <c r="G15" s="12">
        <v>0</v>
      </c>
      <c r="H15" s="12">
        <v>1</v>
      </c>
      <c r="I15" s="12">
        <v>4</v>
      </c>
      <c r="J15" s="51">
        <f t="shared" si="0"/>
        <v>25000</v>
      </c>
      <c r="K15" s="51">
        <f t="shared" si="1"/>
        <v>100000</v>
      </c>
      <c r="L15" s="13"/>
    </row>
    <row r="16" spans="1:12" s="70" customFormat="1" ht="77.25" customHeight="1" thickBot="1">
      <c r="A16" s="8"/>
      <c r="B16" s="126" t="s">
        <v>62</v>
      </c>
      <c r="C16" s="129" t="s">
        <v>37</v>
      </c>
      <c r="D16" s="11">
        <v>1</v>
      </c>
      <c r="E16" s="109">
        <v>25000</v>
      </c>
      <c r="F16" s="12">
        <v>0</v>
      </c>
      <c r="G16" s="12">
        <v>0</v>
      </c>
      <c r="H16" s="12">
        <v>1</v>
      </c>
      <c r="I16" s="12">
        <v>4</v>
      </c>
      <c r="J16" s="51">
        <f t="shared" si="0"/>
        <v>25000</v>
      </c>
      <c r="K16" s="51">
        <f t="shared" si="1"/>
        <v>100000</v>
      </c>
      <c r="L16" s="13"/>
    </row>
    <row r="17" spans="1:12" s="70" customFormat="1" ht="48.75" customHeight="1" thickBot="1">
      <c r="A17" s="8"/>
      <c r="B17" s="126" t="s">
        <v>63</v>
      </c>
      <c r="C17" s="129" t="s">
        <v>38</v>
      </c>
      <c r="D17" s="11">
        <v>1</v>
      </c>
      <c r="E17" s="109">
        <v>25000</v>
      </c>
      <c r="F17" s="12">
        <v>0</v>
      </c>
      <c r="G17" s="12">
        <v>0</v>
      </c>
      <c r="H17" s="12">
        <v>1</v>
      </c>
      <c r="I17" s="12">
        <v>4</v>
      </c>
      <c r="J17" s="51">
        <f t="shared" si="0"/>
        <v>25000</v>
      </c>
      <c r="K17" s="51">
        <f t="shared" si="1"/>
        <v>100000</v>
      </c>
      <c r="L17" s="13"/>
    </row>
    <row r="18" spans="1:12" s="70" customFormat="1" ht="66" customHeight="1">
      <c r="A18" s="8"/>
      <c r="B18" s="126" t="s">
        <v>64</v>
      </c>
      <c r="C18" s="130" t="s">
        <v>38</v>
      </c>
      <c r="D18" s="11">
        <v>0.5</v>
      </c>
      <c r="E18" s="109">
        <v>25000</v>
      </c>
      <c r="F18" s="12">
        <v>0</v>
      </c>
      <c r="G18" s="12">
        <v>0</v>
      </c>
      <c r="H18" s="12">
        <v>1</v>
      </c>
      <c r="I18" s="12">
        <v>4</v>
      </c>
      <c r="J18" s="51">
        <f t="shared" si="0"/>
        <v>12500</v>
      </c>
      <c r="K18" s="51">
        <f t="shared" si="1"/>
        <v>50000</v>
      </c>
      <c r="L18" s="13"/>
    </row>
    <row r="19" spans="1:12" s="70" customFormat="1" ht="41.25" customHeight="1">
      <c r="A19" s="8"/>
      <c r="B19" s="126" t="s">
        <v>65</v>
      </c>
      <c r="C19" s="130" t="s">
        <v>38</v>
      </c>
      <c r="D19" s="11">
        <v>1</v>
      </c>
      <c r="E19" s="109">
        <v>25000</v>
      </c>
      <c r="F19" s="12">
        <v>0</v>
      </c>
      <c r="G19" s="12">
        <v>0</v>
      </c>
      <c r="H19" s="12">
        <v>1</v>
      </c>
      <c r="I19" s="12">
        <v>4</v>
      </c>
      <c r="J19" s="51">
        <f t="shared" si="0"/>
        <v>25000</v>
      </c>
      <c r="K19" s="51">
        <f t="shared" si="1"/>
        <v>100000</v>
      </c>
      <c r="L19" s="13"/>
    </row>
    <row r="20" spans="1:12" s="70" customFormat="1" ht="18" customHeight="1">
      <c r="A20" s="8">
        <v>2</v>
      </c>
      <c r="B20" s="9" t="s">
        <v>7</v>
      </c>
      <c r="C20" s="10" t="s">
        <v>8</v>
      </c>
      <c r="D20" s="15">
        <v>1</v>
      </c>
      <c r="E20" s="109">
        <v>25000</v>
      </c>
      <c r="F20" s="12"/>
      <c r="G20" s="12"/>
      <c r="H20" s="12">
        <v>1</v>
      </c>
      <c r="I20" s="12">
        <v>0</v>
      </c>
      <c r="J20" s="51">
        <f aca="true" t="shared" si="2" ref="J20:J34">G20+F20+(D20*E20)</f>
        <v>25000</v>
      </c>
      <c r="K20" s="51">
        <f t="shared" si="1"/>
        <v>0</v>
      </c>
      <c r="L20" s="13"/>
    </row>
    <row r="21" spans="1:12" s="70" customFormat="1" ht="18" customHeight="1">
      <c r="A21" s="16"/>
      <c r="B21" s="10"/>
      <c r="C21" s="10" t="s">
        <v>19</v>
      </c>
      <c r="D21" s="15">
        <v>0.5</v>
      </c>
      <c r="E21" s="109">
        <v>25000</v>
      </c>
      <c r="F21" s="12"/>
      <c r="G21" s="12"/>
      <c r="H21" s="12">
        <v>1</v>
      </c>
      <c r="I21" s="12">
        <v>4</v>
      </c>
      <c r="J21" s="51">
        <f t="shared" si="2"/>
        <v>12500</v>
      </c>
      <c r="K21" s="51">
        <f t="shared" si="1"/>
        <v>50000</v>
      </c>
      <c r="L21" s="13"/>
    </row>
    <row r="22" spans="1:12" s="70" customFormat="1" ht="18" customHeight="1">
      <c r="A22" s="16"/>
      <c r="B22" s="10"/>
      <c r="C22" s="10" t="s">
        <v>20</v>
      </c>
      <c r="D22" s="15">
        <v>0</v>
      </c>
      <c r="E22" s="109"/>
      <c r="F22" s="12"/>
      <c r="G22" s="12"/>
      <c r="H22" s="12">
        <v>1</v>
      </c>
      <c r="I22" s="12"/>
      <c r="J22" s="51">
        <f t="shared" si="2"/>
        <v>0</v>
      </c>
      <c r="K22" s="51">
        <f t="shared" si="1"/>
        <v>0</v>
      </c>
      <c r="L22" s="13"/>
    </row>
    <row r="23" spans="1:12" s="70" customFormat="1" ht="15.75">
      <c r="A23" s="8">
        <v>3</v>
      </c>
      <c r="B23" s="9" t="s">
        <v>21</v>
      </c>
      <c r="C23" s="10"/>
      <c r="D23" s="15"/>
      <c r="E23" s="109"/>
      <c r="F23" s="12"/>
      <c r="G23" s="12">
        <v>0</v>
      </c>
      <c r="H23" s="12">
        <v>1</v>
      </c>
      <c r="I23" s="12"/>
      <c r="J23" s="51">
        <f>G23+F23+(D23*E23)</f>
        <v>0</v>
      </c>
      <c r="K23" s="51">
        <f>J23*I23*H23</f>
        <v>0</v>
      </c>
      <c r="L23" s="13"/>
    </row>
    <row r="24" spans="1:12" s="70" customFormat="1" ht="18" customHeight="1">
      <c r="A24" s="14" t="s">
        <v>25</v>
      </c>
      <c r="B24" s="10" t="s">
        <v>3</v>
      </c>
      <c r="C24" s="10"/>
      <c r="D24" s="15">
        <v>0</v>
      </c>
      <c r="E24" s="109"/>
      <c r="F24" s="12"/>
      <c r="G24" s="12">
        <v>0</v>
      </c>
      <c r="H24" s="12">
        <v>1</v>
      </c>
      <c r="I24" s="12"/>
      <c r="J24" s="51">
        <f>G24+F24+(D24*E24)</f>
        <v>0</v>
      </c>
      <c r="K24" s="51">
        <f>J24*I24*H24</f>
        <v>0</v>
      </c>
      <c r="L24" s="13"/>
    </row>
    <row r="25" spans="1:12" s="70" customFormat="1" ht="18" customHeight="1">
      <c r="A25" s="14" t="s">
        <v>24</v>
      </c>
      <c r="B25" s="10" t="s">
        <v>4</v>
      </c>
      <c r="C25" s="10"/>
      <c r="D25" s="15">
        <v>0</v>
      </c>
      <c r="E25" s="109">
        <v>25000</v>
      </c>
      <c r="F25" s="12">
        <v>0</v>
      </c>
      <c r="G25" s="12">
        <v>0</v>
      </c>
      <c r="H25" s="12">
        <v>1</v>
      </c>
      <c r="I25" s="12"/>
      <c r="J25" s="51">
        <f>G25+F25+(D25*E25)</f>
        <v>0</v>
      </c>
      <c r="K25" s="51">
        <f>J25*I25*H25</f>
        <v>0</v>
      </c>
      <c r="L25" s="13"/>
    </row>
    <row r="26" spans="1:12" s="70" customFormat="1" ht="18" customHeight="1">
      <c r="A26" s="14" t="s">
        <v>23</v>
      </c>
      <c r="B26" s="10" t="s">
        <v>22</v>
      </c>
      <c r="C26" s="10"/>
      <c r="D26" s="15"/>
      <c r="E26" s="109"/>
      <c r="F26" s="12"/>
      <c r="G26" s="12"/>
      <c r="H26" s="12">
        <v>1</v>
      </c>
      <c r="I26" s="12"/>
      <c r="J26" s="51">
        <f>G26+F26+(D26*E26)</f>
        <v>0</v>
      </c>
      <c r="K26" s="51">
        <f>J26*I26*H26</f>
        <v>0</v>
      </c>
      <c r="L26" s="13"/>
    </row>
    <row r="27" spans="1:12" s="70" customFormat="1" ht="57.75" customHeight="1">
      <c r="A27" s="16">
        <v>4</v>
      </c>
      <c r="B27" s="10" t="s">
        <v>33</v>
      </c>
      <c r="C27" s="10"/>
      <c r="D27" s="15"/>
      <c r="E27" s="75"/>
      <c r="F27" s="12"/>
      <c r="G27" s="12"/>
      <c r="H27" s="12"/>
      <c r="I27" s="12"/>
      <c r="J27" s="51"/>
      <c r="K27" s="51"/>
      <c r="L27" s="13"/>
    </row>
    <row r="28" spans="1:12" s="70" customFormat="1" ht="39" customHeight="1">
      <c r="A28" s="16"/>
      <c r="B28" s="77"/>
      <c r="C28" s="10" t="s">
        <v>41</v>
      </c>
      <c r="D28" s="15">
        <v>4</v>
      </c>
      <c r="E28" s="75">
        <v>25000</v>
      </c>
      <c r="F28" s="12"/>
      <c r="G28" s="12"/>
      <c r="H28" s="12">
        <v>1</v>
      </c>
      <c r="I28" s="12">
        <v>4</v>
      </c>
      <c r="J28" s="51">
        <f t="shared" si="2"/>
        <v>100000</v>
      </c>
      <c r="K28" s="51">
        <f t="shared" si="1"/>
        <v>400000</v>
      </c>
      <c r="L28" s="13"/>
    </row>
    <row r="29" spans="1:12" s="70" customFormat="1" ht="18" customHeight="1">
      <c r="A29" s="16"/>
      <c r="B29" s="10"/>
      <c r="C29" s="10"/>
      <c r="D29" s="15"/>
      <c r="E29" s="75"/>
      <c r="F29" s="12"/>
      <c r="G29" s="12"/>
      <c r="H29" s="12"/>
      <c r="I29" s="12"/>
      <c r="J29" s="51"/>
      <c r="K29" s="51"/>
      <c r="L29" s="13"/>
    </row>
    <row r="30" spans="1:12" s="70" customFormat="1" ht="18" customHeight="1">
      <c r="A30" s="16">
        <v>5</v>
      </c>
      <c r="B30" s="10" t="s">
        <v>34</v>
      </c>
      <c r="C30" s="10"/>
      <c r="D30" s="15">
        <v>0</v>
      </c>
      <c r="E30" s="75"/>
      <c r="F30" s="12"/>
      <c r="G30" s="12"/>
      <c r="H30" s="12">
        <v>1</v>
      </c>
      <c r="I30" s="12"/>
      <c r="J30" s="51">
        <f>G30+F30+(D30*E30)</f>
        <v>0</v>
      </c>
      <c r="K30" s="51">
        <f>J30*I30*H30</f>
        <v>0</v>
      </c>
      <c r="L30" s="13"/>
    </row>
    <row r="31" spans="1:12" s="70" customFormat="1" ht="15.75">
      <c r="A31" s="16">
        <v>6</v>
      </c>
      <c r="B31" s="9" t="s">
        <v>9</v>
      </c>
      <c r="C31" s="10" t="s">
        <v>8</v>
      </c>
      <c r="D31" s="15">
        <v>2</v>
      </c>
      <c r="E31" s="75">
        <v>25000</v>
      </c>
      <c r="F31" s="12"/>
      <c r="G31" s="12"/>
      <c r="H31" s="12">
        <v>1</v>
      </c>
      <c r="I31" s="12">
        <v>0</v>
      </c>
      <c r="J31" s="51">
        <f t="shared" si="2"/>
        <v>50000</v>
      </c>
      <c r="K31" s="51">
        <f t="shared" si="1"/>
        <v>0</v>
      </c>
      <c r="L31" s="13"/>
    </row>
    <row r="32" spans="1:12" s="70" customFormat="1" ht="18" customHeight="1">
      <c r="A32" s="17"/>
      <c r="B32" s="10"/>
      <c r="C32" s="10" t="s">
        <v>19</v>
      </c>
      <c r="D32" s="15">
        <v>0.2</v>
      </c>
      <c r="E32" s="93">
        <v>25000</v>
      </c>
      <c r="F32" s="12"/>
      <c r="G32" s="12"/>
      <c r="H32" s="12">
        <v>1</v>
      </c>
      <c r="I32" s="12">
        <v>4</v>
      </c>
      <c r="J32" s="51">
        <f t="shared" si="2"/>
        <v>5000</v>
      </c>
      <c r="K32" s="51">
        <f t="shared" si="1"/>
        <v>20000</v>
      </c>
      <c r="L32" s="13"/>
    </row>
    <row r="33" spans="1:12" s="70" customFormat="1" ht="18" customHeight="1">
      <c r="A33" s="17"/>
      <c r="B33" s="10"/>
      <c r="C33" s="10" t="s">
        <v>20</v>
      </c>
      <c r="D33" s="15">
        <v>0</v>
      </c>
      <c r="E33" s="75"/>
      <c r="F33" s="12"/>
      <c r="G33" s="12"/>
      <c r="H33" s="12">
        <v>1</v>
      </c>
      <c r="I33" s="12"/>
      <c r="J33" s="51">
        <f t="shared" si="2"/>
        <v>0</v>
      </c>
      <c r="K33" s="51">
        <f t="shared" si="1"/>
        <v>0</v>
      </c>
      <c r="L33" s="13"/>
    </row>
    <row r="34" spans="1:12" s="70" customFormat="1" ht="18" customHeight="1">
      <c r="A34" s="18"/>
      <c r="B34" s="10"/>
      <c r="C34" s="10" t="s">
        <v>6</v>
      </c>
      <c r="D34" s="15">
        <v>0</v>
      </c>
      <c r="E34" s="75"/>
      <c r="F34" s="12"/>
      <c r="G34" s="12"/>
      <c r="H34" s="12">
        <v>1</v>
      </c>
      <c r="I34" s="12"/>
      <c r="J34" s="51">
        <f t="shared" si="2"/>
        <v>0</v>
      </c>
      <c r="K34" s="51">
        <f t="shared" si="1"/>
        <v>0</v>
      </c>
      <c r="L34" s="13"/>
    </row>
    <row r="35" spans="1:12" s="70" customFormat="1" ht="19.5" customHeight="1" thickBot="1">
      <c r="A35" s="19"/>
      <c r="B35" s="140" t="s">
        <v>1</v>
      </c>
      <c r="C35" s="141"/>
      <c r="D35" s="20"/>
      <c r="E35" s="21"/>
      <c r="F35" s="21">
        <f>SUM(F12:F29)</f>
        <v>0</v>
      </c>
      <c r="G35" s="21">
        <f>SUM(G12:G29)</f>
        <v>0</v>
      </c>
      <c r="H35" s="22"/>
      <c r="I35" s="21"/>
      <c r="J35" s="52">
        <f>SUM(J12:J34)</f>
        <v>342500</v>
      </c>
      <c r="K35" s="52">
        <f>SUM(K12:K34)</f>
        <v>1070000</v>
      </c>
      <c r="L35" s="23"/>
    </row>
    <row r="36" spans="1:12" s="102" customFormat="1" ht="19.5" customHeight="1">
      <c r="A36" s="26"/>
      <c r="B36" s="27"/>
      <c r="C36" s="27"/>
      <c r="D36" s="28"/>
      <c r="E36" s="29"/>
      <c r="F36" s="29"/>
      <c r="G36" s="29"/>
      <c r="H36" s="30"/>
      <c r="I36" s="29"/>
      <c r="J36" s="131"/>
      <c r="K36" s="131"/>
      <c r="L36" s="29"/>
    </row>
    <row r="37" spans="1:12" s="102" customFormat="1" ht="19.5" customHeight="1">
      <c r="A37" s="26"/>
      <c r="B37" s="27"/>
      <c r="C37" s="27"/>
      <c r="D37" s="28"/>
      <c r="E37" s="29"/>
      <c r="F37" s="29"/>
      <c r="G37" s="29"/>
      <c r="H37" s="30"/>
      <c r="I37" s="29"/>
      <c r="J37" s="131"/>
      <c r="K37" s="131"/>
      <c r="L37" s="29"/>
    </row>
    <row r="38" spans="1:12" s="70" customFormat="1" ht="19.5" customHeight="1">
      <c r="A38" s="26"/>
      <c r="B38" s="27"/>
      <c r="C38" s="27"/>
      <c r="D38" s="28"/>
      <c r="E38" s="29"/>
      <c r="F38" s="29"/>
      <c r="G38" s="29"/>
      <c r="H38" s="30"/>
      <c r="I38" s="29"/>
      <c r="J38" s="29"/>
      <c r="K38" s="29"/>
      <c r="L38" s="29"/>
    </row>
    <row r="39" spans="1:12" s="70" customFormat="1" ht="27.75" customHeight="1">
      <c r="A39" s="35" t="s">
        <v>11</v>
      </c>
      <c r="B39" s="139" t="s">
        <v>36</v>
      </c>
      <c r="C39" s="139"/>
      <c r="D39" s="139"/>
      <c r="E39" s="139"/>
      <c r="F39" s="139"/>
      <c r="G39" s="139"/>
      <c r="H39" s="139"/>
      <c r="I39" s="139"/>
      <c r="J39" s="139"/>
      <c r="K39" s="139"/>
      <c r="L39" s="139"/>
    </row>
    <row r="40" spans="1:12" s="70" customFormat="1" ht="19.5" customHeight="1" thickBot="1">
      <c r="A40" s="78"/>
      <c r="B40" s="76"/>
      <c r="C40" s="76"/>
      <c r="D40" s="79"/>
      <c r="E40" s="80"/>
      <c r="F40" s="76"/>
      <c r="G40" s="76"/>
      <c r="H40" s="76"/>
      <c r="I40" s="76"/>
      <c r="J40" s="76"/>
      <c r="K40" s="76"/>
      <c r="L40" s="76"/>
    </row>
    <row r="41" spans="1:12" s="70" customFormat="1" ht="110.25">
      <c r="A41" s="3" t="s">
        <v>0</v>
      </c>
      <c r="B41" s="4" t="s">
        <v>14</v>
      </c>
      <c r="C41" s="4" t="s">
        <v>17</v>
      </c>
      <c r="D41" s="5" t="s">
        <v>27</v>
      </c>
      <c r="E41" s="6" t="s">
        <v>28</v>
      </c>
      <c r="F41" s="7" t="s">
        <v>29</v>
      </c>
      <c r="G41" s="5" t="s">
        <v>30</v>
      </c>
      <c r="H41" s="5" t="s">
        <v>18</v>
      </c>
      <c r="I41" s="5" t="s">
        <v>15</v>
      </c>
      <c r="J41" s="5" t="s">
        <v>31</v>
      </c>
      <c r="K41" s="5" t="s">
        <v>32</v>
      </c>
      <c r="L41" s="25" t="s">
        <v>5</v>
      </c>
    </row>
    <row r="42" spans="1:12" s="70" customFormat="1" ht="19.5" customHeight="1" thickBot="1">
      <c r="A42" s="8">
        <v>1</v>
      </c>
      <c r="B42" s="9" t="s">
        <v>2</v>
      </c>
      <c r="C42" s="10"/>
      <c r="D42" s="11"/>
      <c r="E42" s="75"/>
      <c r="F42" s="12"/>
      <c r="G42" s="12"/>
      <c r="H42" s="12"/>
      <c r="I42" s="12"/>
      <c r="J42" s="12"/>
      <c r="K42" s="12"/>
      <c r="L42" s="13"/>
    </row>
    <row r="43" spans="1:12" s="70" customFormat="1" ht="55.5" customHeight="1" thickBot="1">
      <c r="A43" s="8"/>
      <c r="B43" s="99" t="s">
        <v>59</v>
      </c>
      <c r="C43" s="95" t="s">
        <v>37</v>
      </c>
      <c r="D43" s="11">
        <v>1</v>
      </c>
      <c r="E43" s="93">
        <v>25000</v>
      </c>
      <c r="F43" s="12">
        <v>0</v>
      </c>
      <c r="G43" s="12">
        <v>0</v>
      </c>
      <c r="H43" s="12">
        <v>1</v>
      </c>
      <c r="I43" s="12">
        <v>4</v>
      </c>
      <c r="J43" s="51">
        <f aca="true" t="shared" si="3" ref="J43:J48">G43+F43+(E43*D43)</f>
        <v>25000</v>
      </c>
      <c r="K43" s="51">
        <f>J43*I43*H43</f>
        <v>100000</v>
      </c>
      <c r="L43" s="13"/>
    </row>
    <row r="44" spans="1:12" s="70" customFormat="1" ht="39.75" customHeight="1" thickBot="1">
      <c r="A44" s="8"/>
      <c r="B44" s="99" t="s">
        <v>60</v>
      </c>
      <c r="C44" s="96" t="s">
        <v>38</v>
      </c>
      <c r="D44" s="11">
        <v>0.5</v>
      </c>
      <c r="E44" s="93">
        <v>25000</v>
      </c>
      <c r="F44" s="12">
        <v>0</v>
      </c>
      <c r="G44" s="12">
        <v>0</v>
      </c>
      <c r="H44" s="12">
        <v>1</v>
      </c>
      <c r="I44" s="12">
        <v>4</v>
      </c>
      <c r="J44" s="51">
        <f t="shared" si="3"/>
        <v>12500</v>
      </c>
      <c r="K44" s="51">
        <f aca="true" t="shared" si="4" ref="K44:K51">J44*I44*H44</f>
        <v>50000</v>
      </c>
      <c r="L44" s="13"/>
    </row>
    <row r="45" spans="1:12" s="70" customFormat="1" ht="79.5" customHeight="1" thickBot="1">
      <c r="A45" s="8"/>
      <c r="B45" s="99" t="s">
        <v>61</v>
      </c>
      <c r="C45" s="96" t="s">
        <v>39</v>
      </c>
      <c r="D45" s="11">
        <v>1</v>
      </c>
      <c r="E45" s="93">
        <v>25000</v>
      </c>
      <c r="F45" s="12">
        <v>0</v>
      </c>
      <c r="G45" s="12">
        <v>0</v>
      </c>
      <c r="H45" s="12">
        <v>1</v>
      </c>
      <c r="I45" s="12">
        <v>4</v>
      </c>
      <c r="J45" s="51">
        <f t="shared" si="3"/>
        <v>25000</v>
      </c>
      <c r="K45" s="51">
        <f t="shared" si="4"/>
        <v>100000</v>
      </c>
      <c r="L45" s="13"/>
    </row>
    <row r="46" spans="1:12" s="70" customFormat="1" ht="69.75" customHeight="1" thickBot="1">
      <c r="A46" s="8"/>
      <c r="B46" s="99" t="s">
        <v>62</v>
      </c>
      <c r="C46" s="96" t="s">
        <v>37</v>
      </c>
      <c r="D46" s="11">
        <v>1</v>
      </c>
      <c r="E46" s="93">
        <v>25000</v>
      </c>
      <c r="F46" s="12">
        <v>0</v>
      </c>
      <c r="G46" s="12">
        <v>0</v>
      </c>
      <c r="H46" s="12">
        <v>1</v>
      </c>
      <c r="I46" s="12">
        <v>4</v>
      </c>
      <c r="J46" s="51">
        <f t="shared" si="3"/>
        <v>25000</v>
      </c>
      <c r="K46" s="51">
        <f t="shared" si="4"/>
        <v>100000</v>
      </c>
      <c r="L46" s="13"/>
    </row>
    <row r="47" spans="1:12" s="70" customFormat="1" ht="40.5" customHeight="1" thickBot="1">
      <c r="A47" s="8"/>
      <c r="B47" s="99" t="s">
        <v>63</v>
      </c>
      <c r="C47" s="96" t="s">
        <v>38</v>
      </c>
      <c r="D47" s="11">
        <v>1</v>
      </c>
      <c r="E47" s="93">
        <v>25000</v>
      </c>
      <c r="F47" s="12">
        <v>0</v>
      </c>
      <c r="G47" s="12">
        <v>0</v>
      </c>
      <c r="H47" s="12">
        <v>1</v>
      </c>
      <c r="I47" s="12">
        <v>4</v>
      </c>
      <c r="J47" s="51">
        <f t="shared" si="3"/>
        <v>25000</v>
      </c>
      <c r="K47" s="51">
        <f t="shared" si="4"/>
        <v>100000</v>
      </c>
      <c r="L47" s="13"/>
    </row>
    <row r="48" spans="1:12" s="70" customFormat="1" ht="36.75" customHeight="1">
      <c r="A48" s="8"/>
      <c r="B48" s="99" t="s">
        <v>64</v>
      </c>
      <c r="C48" s="97" t="s">
        <v>38</v>
      </c>
      <c r="D48" s="11">
        <v>0.5</v>
      </c>
      <c r="E48" s="93">
        <v>25000</v>
      </c>
      <c r="F48" s="12">
        <v>0</v>
      </c>
      <c r="G48" s="12">
        <v>0</v>
      </c>
      <c r="H48" s="12">
        <v>1</v>
      </c>
      <c r="I48" s="12">
        <v>4</v>
      </c>
      <c r="J48" s="51">
        <f t="shared" si="3"/>
        <v>12500</v>
      </c>
      <c r="K48" s="51">
        <f t="shared" si="4"/>
        <v>50000</v>
      </c>
      <c r="L48" s="13"/>
    </row>
    <row r="49" spans="1:12" s="70" customFormat="1" ht="19.5" customHeight="1">
      <c r="A49" s="8">
        <v>2</v>
      </c>
      <c r="B49" s="9" t="s">
        <v>7</v>
      </c>
      <c r="C49" s="10" t="s">
        <v>8</v>
      </c>
      <c r="D49" s="15">
        <v>1</v>
      </c>
      <c r="E49" s="75">
        <v>25000</v>
      </c>
      <c r="F49" s="12"/>
      <c r="G49" s="12"/>
      <c r="H49" s="12">
        <v>1</v>
      </c>
      <c r="I49" s="12">
        <v>0</v>
      </c>
      <c r="J49" s="51">
        <f aca="true" t="shared" si="5" ref="J49:J55">G49+F49+(D49*E49)</f>
        <v>25000</v>
      </c>
      <c r="K49" s="51">
        <f t="shared" si="4"/>
        <v>0</v>
      </c>
      <c r="L49" s="13"/>
    </row>
    <row r="50" spans="1:12" s="70" customFormat="1" ht="19.5" customHeight="1">
      <c r="A50" s="16"/>
      <c r="B50" s="10"/>
      <c r="C50" s="10" t="s">
        <v>19</v>
      </c>
      <c r="D50" s="15">
        <v>0.5</v>
      </c>
      <c r="E50" s="93">
        <v>25000</v>
      </c>
      <c r="F50" s="12"/>
      <c r="G50" s="12"/>
      <c r="H50" s="12">
        <v>1</v>
      </c>
      <c r="I50" s="12">
        <v>4</v>
      </c>
      <c r="J50" s="51">
        <f t="shared" si="5"/>
        <v>12500</v>
      </c>
      <c r="K50" s="51">
        <f t="shared" si="4"/>
        <v>50000</v>
      </c>
      <c r="L50" s="13"/>
    </row>
    <row r="51" spans="1:12" s="70" customFormat="1" ht="19.5" customHeight="1">
      <c r="A51" s="16"/>
      <c r="B51" s="10"/>
      <c r="C51" s="10" t="s">
        <v>20</v>
      </c>
      <c r="D51" s="15">
        <v>0</v>
      </c>
      <c r="E51" s="75"/>
      <c r="F51" s="12"/>
      <c r="G51" s="12"/>
      <c r="H51" s="12">
        <v>1</v>
      </c>
      <c r="I51" s="12"/>
      <c r="J51" s="51">
        <f t="shared" si="5"/>
        <v>0</v>
      </c>
      <c r="K51" s="51">
        <f t="shared" si="4"/>
        <v>0</v>
      </c>
      <c r="L51" s="13"/>
    </row>
    <row r="52" spans="1:12" s="70" customFormat="1" ht="15.75">
      <c r="A52" s="8">
        <v>3</v>
      </c>
      <c r="B52" s="9" t="s">
        <v>21</v>
      </c>
      <c r="C52" s="10"/>
      <c r="D52" s="15"/>
      <c r="E52" s="75"/>
      <c r="F52" s="12"/>
      <c r="G52" s="12">
        <v>0</v>
      </c>
      <c r="H52" s="12">
        <v>1</v>
      </c>
      <c r="I52" s="12"/>
      <c r="J52" s="51">
        <f t="shared" si="5"/>
        <v>0</v>
      </c>
      <c r="K52" s="51">
        <f>J52*I52*H52</f>
        <v>0</v>
      </c>
      <c r="L52" s="13"/>
    </row>
    <row r="53" spans="1:12" s="70" customFormat="1" ht="19.5" customHeight="1">
      <c r="A53" s="14" t="s">
        <v>25</v>
      </c>
      <c r="B53" s="10" t="s">
        <v>3</v>
      </c>
      <c r="C53" s="10"/>
      <c r="D53" s="15">
        <v>0</v>
      </c>
      <c r="E53" s="75"/>
      <c r="F53" s="12"/>
      <c r="G53" s="12">
        <v>0</v>
      </c>
      <c r="H53" s="12">
        <v>1</v>
      </c>
      <c r="I53" s="12"/>
      <c r="J53" s="51">
        <f t="shared" si="5"/>
        <v>0</v>
      </c>
      <c r="K53" s="51">
        <f>J53*I53*H53</f>
        <v>0</v>
      </c>
      <c r="L53" s="13"/>
    </row>
    <row r="54" spans="1:12" s="70" customFormat="1" ht="19.5" customHeight="1">
      <c r="A54" s="14" t="s">
        <v>24</v>
      </c>
      <c r="B54" s="10" t="s">
        <v>4</v>
      </c>
      <c r="C54" s="10"/>
      <c r="D54" s="15">
        <v>0</v>
      </c>
      <c r="E54" s="75">
        <v>25000</v>
      </c>
      <c r="F54" s="12">
        <v>0</v>
      </c>
      <c r="G54" s="12">
        <v>0</v>
      </c>
      <c r="H54" s="12">
        <v>1</v>
      </c>
      <c r="I54" s="12"/>
      <c r="J54" s="51">
        <f t="shared" si="5"/>
        <v>0</v>
      </c>
      <c r="K54" s="51">
        <f>J54*I54*H54</f>
        <v>0</v>
      </c>
      <c r="L54" s="13"/>
    </row>
    <row r="55" spans="1:12" s="70" customFormat="1" ht="19.5" customHeight="1">
      <c r="A55" s="14" t="s">
        <v>23</v>
      </c>
      <c r="B55" s="10" t="s">
        <v>22</v>
      </c>
      <c r="C55" s="10"/>
      <c r="D55" s="15"/>
      <c r="E55" s="75"/>
      <c r="F55" s="12"/>
      <c r="G55" s="12"/>
      <c r="H55" s="12">
        <v>1</v>
      </c>
      <c r="I55" s="12"/>
      <c r="J55" s="51">
        <f t="shared" si="5"/>
        <v>0</v>
      </c>
      <c r="K55" s="51">
        <f>J55*I55*H55</f>
        <v>0</v>
      </c>
      <c r="L55" s="13"/>
    </row>
    <row r="56" spans="1:12" s="70" customFormat="1" ht="31.5">
      <c r="A56" s="8">
        <v>4</v>
      </c>
      <c r="B56" s="10" t="s">
        <v>35</v>
      </c>
      <c r="C56" s="10"/>
      <c r="D56" s="15"/>
      <c r="E56" s="75"/>
      <c r="F56" s="12"/>
      <c r="G56" s="12"/>
      <c r="H56" s="12"/>
      <c r="I56" s="12"/>
      <c r="J56" s="51"/>
      <c r="K56" s="51"/>
      <c r="L56" s="13"/>
    </row>
    <row r="57" spans="1:12" s="70" customFormat="1" ht="31.5" customHeight="1">
      <c r="A57" s="16"/>
      <c r="B57" s="76"/>
      <c r="C57" s="10" t="s">
        <v>41</v>
      </c>
      <c r="D57" s="15">
        <v>3</v>
      </c>
      <c r="E57" s="75">
        <v>25000</v>
      </c>
      <c r="F57" s="12"/>
      <c r="G57" s="12"/>
      <c r="H57" s="12">
        <v>1</v>
      </c>
      <c r="I57" s="12">
        <v>4</v>
      </c>
      <c r="J57" s="51">
        <f>G57+F57+(D57*E57)</f>
        <v>75000</v>
      </c>
      <c r="K57" s="51">
        <f>J57*I57*H57</f>
        <v>300000</v>
      </c>
      <c r="L57" s="13"/>
    </row>
    <row r="58" spans="1:12" s="70" customFormat="1" ht="19.5" customHeight="1">
      <c r="A58" s="16"/>
      <c r="B58" s="10"/>
      <c r="C58" s="10"/>
      <c r="D58" s="15"/>
      <c r="E58" s="75"/>
      <c r="F58" s="12"/>
      <c r="G58" s="12"/>
      <c r="H58" s="12"/>
      <c r="I58" s="12"/>
      <c r="J58" s="51"/>
      <c r="K58" s="51"/>
      <c r="L58" s="13"/>
    </row>
    <row r="59" spans="1:12" s="70" customFormat="1" ht="19.5" customHeight="1">
      <c r="A59" s="8">
        <v>5</v>
      </c>
      <c r="B59" s="10" t="s">
        <v>34</v>
      </c>
      <c r="C59" s="10"/>
      <c r="D59" s="15">
        <v>0</v>
      </c>
      <c r="E59" s="75"/>
      <c r="F59" s="12"/>
      <c r="G59" s="12"/>
      <c r="H59" s="12">
        <v>1</v>
      </c>
      <c r="I59" s="12"/>
      <c r="J59" s="51">
        <f>G59+F59+(D59*E59)</f>
        <v>0</v>
      </c>
      <c r="K59" s="51">
        <f>J59*I59*H59</f>
        <v>0</v>
      </c>
      <c r="L59" s="13"/>
    </row>
    <row r="60" spans="1:12" s="70" customFormat="1" ht="19.5" customHeight="1">
      <c r="A60" s="8">
        <v>6</v>
      </c>
      <c r="B60" s="9" t="s">
        <v>9</v>
      </c>
      <c r="C60" s="10" t="s">
        <v>8</v>
      </c>
      <c r="D60" s="15">
        <v>2</v>
      </c>
      <c r="E60" s="75">
        <v>25000</v>
      </c>
      <c r="F60" s="12"/>
      <c r="G60" s="12"/>
      <c r="H60" s="12">
        <v>1</v>
      </c>
      <c r="I60" s="12">
        <v>0</v>
      </c>
      <c r="J60" s="51">
        <f>G60+F60+(D60*E60)</f>
        <v>50000</v>
      </c>
      <c r="K60" s="51">
        <f>J60*I60*H60</f>
        <v>0</v>
      </c>
      <c r="L60" s="13"/>
    </row>
    <row r="61" spans="1:12" s="70" customFormat="1" ht="19.5" customHeight="1">
      <c r="A61" s="17"/>
      <c r="B61" s="10"/>
      <c r="C61" s="10" t="s">
        <v>19</v>
      </c>
      <c r="D61" s="15">
        <v>0.2</v>
      </c>
      <c r="E61" s="93">
        <v>25000</v>
      </c>
      <c r="F61" s="12"/>
      <c r="G61" s="12"/>
      <c r="H61" s="12">
        <v>1</v>
      </c>
      <c r="I61" s="12">
        <v>4</v>
      </c>
      <c r="J61" s="51">
        <f>G61+F61+(D61*E61)</f>
        <v>5000</v>
      </c>
      <c r="K61" s="51">
        <f>J61*I61*H61</f>
        <v>20000</v>
      </c>
      <c r="L61" s="13"/>
    </row>
    <row r="62" spans="1:12" s="70" customFormat="1" ht="19.5" customHeight="1">
      <c r="A62" s="17"/>
      <c r="B62" s="10"/>
      <c r="C62" s="10" t="s">
        <v>20</v>
      </c>
      <c r="D62" s="15">
        <v>0</v>
      </c>
      <c r="E62" s="75"/>
      <c r="F62" s="12"/>
      <c r="G62" s="12"/>
      <c r="H62" s="12">
        <v>1</v>
      </c>
      <c r="I62" s="12"/>
      <c r="J62" s="51">
        <f>G62+F62+(D62*E62)</f>
        <v>0</v>
      </c>
      <c r="K62" s="51">
        <f>J62*I62*H62</f>
        <v>0</v>
      </c>
      <c r="L62" s="13"/>
    </row>
    <row r="63" spans="1:12" s="70" customFormat="1" ht="19.5" customHeight="1">
      <c r="A63" s="18"/>
      <c r="B63" s="10"/>
      <c r="C63" s="10" t="s">
        <v>6</v>
      </c>
      <c r="D63" s="15">
        <v>0</v>
      </c>
      <c r="E63" s="75"/>
      <c r="F63" s="12"/>
      <c r="G63" s="12"/>
      <c r="H63" s="12">
        <v>1</v>
      </c>
      <c r="I63" s="12"/>
      <c r="J63" s="51">
        <f>G63+F63+(D63*E63)</f>
        <v>0</v>
      </c>
      <c r="K63" s="51">
        <f>J63*I63*H63</f>
        <v>0</v>
      </c>
      <c r="L63" s="13"/>
    </row>
    <row r="64" spans="1:12" s="70" customFormat="1" ht="19.5" customHeight="1" thickBot="1">
      <c r="A64" s="19"/>
      <c r="B64" s="140" t="s">
        <v>1</v>
      </c>
      <c r="C64" s="141"/>
      <c r="D64" s="20"/>
      <c r="E64" s="21"/>
      <c r="F64" s="21">
        <f>SUM(F42:F58)</f>
        <v>0</v>
      </c>
      <c r="G64" s="21">
        <f>SUM(G42:G58)</f>
        <v>0</v>
      </c>
      <c r="H64" s="22"/>
      <c r="I64" s="21"/>
      <c r="J64" s="52">
        <f>SUM(J42:J63)</f>
        <v>292500</v>
      </c>
      <c r="K64" s="52">
        <f>SUM(K42:K63)</f>
        <v>870000</v>
      </c>
      <c r="L64" s="23"/>
    </row>
    <row r="65" spans="1:12" s="70" customFormat="1" ht="19.5" customHeight="1">
      <c r="A65" s="26"/>
      <c r="B65" s="27"/>
      <c r="C65" s="27"/>
      <c r="D65" s="28"/>
      <c r="E65" s="29"/>
      <c r="F65" s="29"/>
      <c r="G65" s="29"/>
      <c r="H65" s="30"/>
      <c r="I65" s="29"/>
      <c r="J65" s="29"/>
      <c r="K65" s="29"/>
      <c r="L65" s="29"/>
    </row>
    <row r="66" spans="1:12" s="70" customFormat="1" ht="19.5" customHeight="1">
      <c r="A66" s="26"/>
      <c r="B66" s="27"/>
      <c r="C66" s="27"/>
      <c r="D66" s="28"/>
      <c r="E66" s="29"/>
      <c r="F66" s="29"/>
      <c r="G66" s="29"/>
      <c r="H66" s="30"/>
      <c r="I66" s="29"/>
      <c r="J66" s="29"/>
      <c r="K66" s="29"/>
      <c r="L66" s="29"/>
    </row>
    <row r="67" spans="1:12" s="70" customFormat="1" ht="19.5" customHeight="1">
      <c r="A67" s="26"/>
      <c r="B67" s="27"/>
      <c r="C67" s="27"/>
      <c r="D67" s="28"/>
      <c r="E67" s="29"/>
      <c r="F67" s="29"/>
      <c r="G67" s="29"/>
      <c r="H67" s="30"/>
      <c r="I67" s="29"/>
      <c r="J67" s="29"/>
      <c r="K67" s="29"/>
      <c r="L67" s="29"/>
    </row>
    <row r="68" spans="1:12" s="70" customFormat="1" ht="19.5" customHeight="1">
      <c r="A68" s="26"/>
      <c r="B68" s="27"/>
      <c r="C68" s="27"/>
      <c r="D68" s="28"/>
      <c r="E68" s="29"/>
      <c r="F68" s="29"/>
      <c r="G68" s="29"/>
      <c r="H68" s="30"/>
      <c r="I68" s="29"/>
      <c r="J68" s="29"/>
      <c r="K68" s="29"/>
      <c r="L68" s="29"/>
    </row>
    <row r="69" spans="1:12" s="70" customFormat="1" ht="19.5" customHeight="1">
      <c r="A69" s="26"/>
      <c r="B69" s="27"/>
      <c r="C69" s="27"/>
      <c r="D69" s="28"/>
      <c r="E69" s="29"/>
      <c r="F69" s="29"/>
      <c r="G69" s="29"/>
      <c r="H69" s="30"/>
      <c r="I69" s="29"/>
      <c r="J69" s="29"/>
      <c r="K69" s="29"/>
      <c r="L69" s="29"/>
    </row>
    <row r="70" spans="1:12" s="70" customFormat="1" ht="19.5" customHeight="1">
      <c r="A70" s="26"/>
      <c r="B70" s="27"/>
      <c r="C70" s="27"/>
      <c r="D70" s="28"/>
      <c r="E70" s="29"/>
      <c r="F70" s="29"/>
      <c r="G70" s="29"/>
      <c r="H70" s="30"/>
      <c r="I70" s="29"/>
      <c r="J70" s="29"/>
      <c r="K70" s="29"/>
      <c r="L70" s="29"/>
    </row>
    <row r="71" spans="1:12" s="70" customFormat="1" ht="19.5" customHeight="1">
      <c r="A71" s="26"/>
      <c r="B71" s="27"/>
      <c r="C71" s="27"/>
      <c r="D71" s="28"/>
      <c r="E71" s="29"/>
      <c r="F71" s="29"/>
      <c r="G71" s="29"/>
      <c r="H71" s="30"/>
      <c r="I71" s="29"/>
      <c r="J71" s="29"/>
      <c r="K71" s="29"/>
      <c r="L71" s="29"/>
    </row>
    <row r="72" spans="1:12" s="70" customFormat="1" ht="19.5" customHeight="1">
      <c r="A72" s="26"/>
      <c r="B72" s="27"/>
      <c r="C72" s="27"/>
      <c r="D72" s="28"/>
      <c r="E72" s="29"/>
      <c r="F72" s="29"/>
      <c r="G72" s="29"/>
      <c r="H72" s="30"/>
      <c r="I72" s="29"/>
      <c r="J72" s="29"/>
      <c r="K72" s="29"/>
      <c r="L72" s="29"/>
    </row>
    <row r="73" spans="1:12" s="70" customFormat="1" ht="19.5" customHeight="1">
      <c r="A73" s="26"/>
      <c r="B73" s="27"/>
      <c r="C73" s="27"/>
      <c r="D73" s="28"/>
      <c r="E73" s="29"/>
      <c r="F73" s="29"/>
      <c r="G73" s="29"/>
      <c r="H73" s="30"/>
      <c r="I73" s="29"/>
      <c r="J73" s="29"/>
      <c r="K73" s="29"/>
      <c r="L73" s="29"/>
    </row>
    <row r="74" spans="1:12" s="70" customFormat="1" ht="19.5" customHeight="1">
      <c r="A74" s="26"/>
      <c r="B74" s="27"/>
      <c r="C74" s="27"/>
      <c r="D74" s="28"/>
      <c r="E74" s="29"/>
      <c r="F74" s="29"/>
      <c r="G74" s="29"/>
      <c r="H74" s="30"/>
      <c r="I74" s="29"/>
      <c r="J74" s="29"/>
      <c r="K74" s="29"/>
      <c r="L74" s="29"/>
    </row>
    <row r="75" spans="1:12" s="70" customFormat="1" ht="19.5" customHeight="1">
      <c r="A75" s="26"/>
      <c r="B75" s="27"/>
      <c r="C75" s="27"/>
      <c r="D75" s="28"/>
      <c r="E75" s="29"/>
      <c r="F75" s="29"/>
      <c r="G75" s="29"/>
      <c r="H75" s="30"/>
      <c r="I75" s="29"/>
      <c r="J75" s="29"/>
      <c r="K75" s="29"/>
      <c r="L75" s="29"/>
    </row>
    <row r="76" spans="1:12" s="70" customFormat="1" ht="19.5" customHeight="1">
      <c r="A76" s="26"/>
      <c r="B76" s="27"/>
      <c r="C76" s="27"/>
      <c r="D76" s="28"/>
      <c r="E76" s="29"/>
      <c r="F76" s="29"/>
      <c r="G76" s="29"/>
      <c r="H76" s="30"/>
      <c r="I76" s="29"/>
      <c r="J76" s="29"/>
      <c r="K76" s="29"/>
      <c r="L76" s="29"/>
    </row>
    <row r="77" spans="1:12" s="70" customFormat="1" ht="29.25" customHeight="1">
      <c r="A77" s="35" t="s">
        <v>13</v>
      </c>
      <c r="B77" s="139" t="s">
        <v>26</v>
      </c>
      <c r="C77" s="139"/>
      <c r="D77" s="139"/>
      <c r="E77" s="139"/>
      <c r="F77" s="139"/>
      <c r="G77" s="139"/>
      <c r="H77" s="139"/>
      <c r="I77" s="139"/>
      <c r="J77" s="139"/>
      <c r="K77" s="139"/>
      <c r="L77" s="139"/>
    </row>
    <row r="78" spans="1:12" s="24" customFormat="1" ht="15.75">
      <c r="A78" s="44"/>
      <c r="B78" s="44"/>
      <c r="C78" s="44"/>
      <c r="D78" s="44"/>
      <c r="E78" s="44"/>
      <c r="F78" s="44"/>
      <c r="G78" s="44"/>
      <c r="H78" s="44"/>
      <c r="I78" s="44"/>
      <c r="J78" s="44"/>
      <c r="K78" s="44"/>
      <c r="L78" s="44"/>
    </row>
    <row r="79" spans="1:12" s="24" customFormat="1" ht="15.75">
      <c r="A79" s="44"/>
      <c r="B79" s="44"/>
      <c r="C79" s="44"/>
      <c r="D79" s="44"/>
      <c r="E79" s="44"/>
      <c r="F79" s="44"/>
      <c r="G79" s="44"/>
      <c r="H79" s="44"/>
      <c r="I79" s="44"/>
      <c r="J79" s="44"/>
      <c r="K79" s="44"/>
      <c r="L79" s="44"/>
    </row>
    <row r="80" spans="1:12" s="24" customFormat="1" ht="15.75">
      <c r="A80" s="44"/>
      <c r="B80" s="44"/>
      <c r="C80" s="44"/>
      <c r="D80" s="44"/>
      <c r="E80" s="44"/>
      <c r="F80" s="44"/>
      <c r="G80" s="44"/>
      <c r="H80" s="44"/>
      <c r="I80" s="44"/>
      <c r="J80" s="44"/>
      <c r="K80" s="44"/>
      <c r="L80" s="44"/>
    </row>
    <row r="81" spans="1:12" s="24" customFormat="1" ht="15.75">
      <c r="A81" s="44"/>
      <c r="B81" s="44"/>
      <c r="C81" s="44"/>
      <c r="D81" s="44"/>
      <c r="E81" s="44"/>
      <c r="F81" s="44"/>
      <c r="G81" s="44"/>
      <c r="H81" s="44"/>
      <c r="I81" s="44"/>
      <c r="J81" s="44"/>
      <c r="K81" s="44"/>
      <c r="L81" s="44"/>
    </row>
    <row r="82" spans="1:12" s="24" customFormat="1" ht="15.75">
      <c r="A82" s="44"/>
      <c r="B82" s="44"/>
      <c r="C82" s="44"/>
      <c r="D82" s="44"/>
      <c r="E82" s="44"/>
      <c r="F82" s="44"/>
      <c r="G82" s="44"/>
      <c r="H82" s="44"/>
      <c r="I82" s="44"/>
      <c r="J82" s="44"/>
      <c r="K82" s="44"/>
      <c r="L82" s="44"/>
    </row>
    <row r="83" spans="1:12" s="24" customFormat="1" ht="15.75">
      <c r="A83" s="44"/>
      <c r="B83" s="44"/>
      <c r="C83" s="44"/>
      <c r="D83" s="44"/>
      <c r="E83" s="44"/>
      <c r="F83" s="44"/>
      <c r="G83" s="44"/>
      <c r="H83" s="44"/>
      <c r="I83" s="44"/>
      <c r="J83" s="44"/>
      <c r="K83" s="44"/>
      <c r="L83" s="44"/>
    </row>
    <row r="84" spans="1:12" s="24" customFormat="1" ht="15.75">
      <c r="A84" s="44"/>
      <c r="B84" s="44"/>
      <c r="C84" s="44"/>
      <c r="D84" s="44"/>
      <c r="E84" s="44"/>
      <c r="F84" s="44"/>
      <c r="G84" s="44"/>
      <c r="H84" s="44"/>
      <c r="I84" s="44"/>
      <c r="J84" s="44"/>
      <c r="K84" s="44"/>
      <c r="L84" s="44"/>
    </row>
    <row r="85" spans="1:12" s="24" customFormat="1" ht="15.75">
      <c r="A85" s="44"/>
      <c r="B85" s="44"/>
      <c r="C85" s="44"/>
      <c r="D85" s="44"/>
      <c r="E85" s="44"/>
      <c r="F85" s="44"/>
      <c r="G85" s="44"/>
      <c r="H85" s="44"/>
      <c r="I85" s="44"/>
      <c r="J85" s="44"/>
      <c r="K85" s="44"/>
      <c r="L85" s="44"/>
    </row>
    <row r="86" spans="1:12" s="24" customFormat="1" ht="15.75">
      <c r="A86" s="44"/>
      <c r="B86" s="44"/>
      <c r="C86" s="44"/>
      <c r="D86" s="44"/>
      <c r="E86" s="44"/>
      <c r="F86" s="44"/>
      <c r="G86" s="44"/>
      <c r="H86" s="44"/>
      <c r="I86" s="44"/>
      <c r="J86" s="44"/>
      <c r="K86" s="44"/>
      <c r="L86" s="44"/>
    </row>
    <row r="87" spans="1:12" s="24" customFormat="1" ht="15.75">
      <c r="A87" s="44"/>
      <c r="B87" s="44"/>
      <c r="C87" s="44"/>
      <c r="D87" s="44"/>
      <c r="E87" s="44"/>
      <c r="F87" s="44"/>
      <c r="G87" s="44"/>
      <c r="H87" s="44"/>
      <c r="I87" s="44"/>
      <c r="J87" s="44"/>
      <c r="K87" s="44"/>
      <c r="L87" s="44"/>
    </row>
    <row r="88" spans="1:12" s="24" customFormat="1" ht="15.75">
      <c r="A88" s="44"/>
      <c r="B88" s="44"/>
      <c r="C88" s="44"/>
      <c r="D88" s="44"/>
      <c r="E88" s="44"/>
      <c r="F88" s="44"/>
      <c r="G88" s="44"/>
      <c r="H88" s="44"/>
      <c r="I88" s="44"/>
      <c r="J88" s="44"/>
      <c r="K88" s="44"/>
      <c r="L88" s="44"/>
    </row>
    <row r="89" spans="1:12" s="24" customFormat="1" ht="15.75">
      <c r="A89" s="44"/>
      <c r="B89" s="44"/>
      <c r="C89" s="44"/>
      <c r="D89" s="44"/>
      <c r="E89" s="44"/>
      <c r="F89" s="44"/>
      <c r="G89" s="44"/>
      <c r="H89" s="44"/>
      <c r="I89" s="44"/>
      <c r="J89" s="44"/>
      <c r="K89" s="44"/>
      <c r="L89" s="44"/>
    </row>
    <row r="90" spans="1:12" s="24" customFormat="1" ht="15.75">
      <c r="A90" s="44"/>
      <c r="B90" s="44"/>
      <c r="C90" s="44"/>
      <c r="D90" s="44"/>
      <c r="E90" s="44"/>
      <c r="F90" s="44"/>
      <c r="G90" s="44"/>
      <c r="H90" s="44"/>
      <c r="I90" s="44"/>
      <c r="J90" s="44"/>
      <c r="K90" s="44"/>
      <c r="L90" s="44"/>
    </row>
    <row r="91" spans="1:12" s="24" customFormat="1" ht="15.75">
      <c r="A91" s="44"/>
      <c r="B91" s="44"/>
      <c r="C91" s="44"/>
      <c r="D91" s="44"/>
      <c r="E91" s="44"/>
      <c r="F91" s="44"/>
      <c r="G91" s="44"/>
      <c r="H91" s="44"/>
      <c r="I91" s="44"/>
      <c r="J91" s="44"/>
      <c r="K91" s="44"/>
      <c r="L91" s="44"/>
    </row>
    <row r="92" spans="1:12" s="24" customFormat="1" ht="15.75">
      <c r="A92" s="44"/>
      <c r="B92" s="44"/>
      <c r="C92" s="44"/>
      <c r="D92" s="44"/>
      <c r="E92" s="44"/>
      <c r="F92" s="44"/>
      <c r="G92" s="44"/>
      <c r="H92" s="44"/>
      <c r="I92" s="44"/>
      <c r="J92" s="44"/>
      <c r="K92" s="44"/>
      <c r="L92" s="44"/>
    </row>
    <row r="93" spans="1:12" s="24" customFormat="1" ht="15.75">
      <c r="A93" s="44"/>
      <c r="B93" s="44"/>
      <c r="C93" s="44"/>
      <c r="D93" s="44"/>
      <c r="E93" s="44"/>
      <c r="F93" s="44"/>
      <c r="G93" s="44"/>
      <c r="H93" s="44"/>
      <c r="I93" s="44"/>
      <c r="J93" s="44"/>
      <c r="K93" s="44"/>
      <c r="L93" s="44"/>
    </row>
    <row r="94" spans="1:12" s="24" customFormat="1" ht="15.75">
      <c r="A94" s="44"/>
      <c r="B94" s="44"/>
      <c r="C94" s="44"/>
      <c r="D94" s="44"/>
      <c r="E94" s="44"/>
      <c r="F94" s="44"/>
      <c r="G94" s="44"/>
      <c r="H94" s="44"/>
      <c r="I94" s="44"/>
      <c r="J94" s="44"/>
      <c r="K94" s="44"/>
      <c r="L94" s="44"/>
    </row>
    <row r="95" spans="1:12" s="24" customFormat="1" ht="15.75">
      <c r="A95" s="44"/>
      <c r="B95" s="44"/>
      <c r="C95" s="44"/>
      <c r="D95" s="44"/>
      <c r="E95" s="44"/>
      <c r="F95" s="44"/>
      <c r="G95" s="44"/>
      <c r="H95" s="44"/>
      <c r="I95" s="44"/>
      <c r="J95" s="44"/>
      <c r="K95" s="81"/>
      <c r="L95" s="81"/>
    </row>
    <row r="96" spans="1:12" s="24" customFormat="1" ht="15.75">
      <c r="A96" s="44"/>
      <c r="B96" s="44"/>
      <c r="C96" s="44"/>
      <c r="D96" s="44"/>
      <c r="E96" s="44"/>
      <c r="F96" s="44"/>
      <c r="G96" s="44"/>
      <c r="H96" s="44"/>
      <c r="I96" s="44"/>
      <c r="J96" s="44"/>
      <c r="K96" s="81"/>
      <c r="L96" s="81"/>
    </row>
    <row r="97" spans="1:12" s="24" customFormat="1" ht="15.75">
      <c r="A97" s="44"/>
      <c r="B97" s="44"/>
      <c r="C97" s="44"/>
      <c r="D97" s="44"/>
      <c r="E97" s="44"/>
      <c r="F97" s="44"/>
      <c r="G97" s="44"/>
      <c r="H97" s="44"/>
      <c r="I97" s="44"/>
      <c r="J97" s="44"/>
      <c r="K97" s="81"/>
      <c r="L97" s="81"/>
    </row>
    <row r="98" spans="1:12" s="24" customFormat="1" ht="15.75">
      <c r="A98" s="44"/>
      <c r="B98" s="44"/>
      <c r="C98" s="44"/>
      <c r="D98" s="44"/>
      <c r="E98" s="44"/>
      <c r="F98" s="44"/>
      <c r="G98" s="44"/>
      <c r="H98" s="44"/>
      <c r="I98" s="44"/>
      <c r="J98" s="44"/>
      <c r="K98" s="81"/>
      <c r="L98" s="81"/>
    </row>
    <row r="99" spans="1:12" s="24" customFormat="1" ht="15.75">
      <c r="A99" s="44"/>
      <c r="B99" s="44"/>
      <c r="C99" s="44"/>
      <c r="D99" s="44"/>
      <c r="E99" s="44"/>
      <c r="F99" s="44"/>
      <c r="G99" s="44"/>
      <c r="H99" s="44"/>
      <c r="I99" s="44"/>
      <c r="J99" s="44"/>
      <c r="K99" s="81"/>
      <c r="L99" s="81"/>
    </row>
    <row r="100" spans="1:12" s="24" customFormat="1" ht="15.75">
      <c r="A100" s="44"/>
      <c r="B100" s="44"/>
      <c r="C100" s="44"/>
      <c r="D100" s="44"/>
      <c r="E100" s="44"/>
      <c r="F100" s="44"/>
      <c r="G100" s="44"/>
      <c r="H100" s="44"/>
      <c r="I100" s="44"/>
      <c r="J100" s="44"/>
      <c r="K100" s="81"/>
      <c r="L100" s="81"/>
    </row>
    <row r="101" spans="1:12" s="24" customFormat="1" ht="15.75">
      <c r="A101" s="44"/>
      <c r="B101" s="44"/>
      <c r="C101" s="44"/>
      <c r="D101" s="44"/>
      <c r="E101" s="44"/>
      <c r="F101" s="44"/>
      <c r="G101" s="44"/>
      <c r="H101" s="44"/>
      <c r="I101" s="44"/>
      <c r="J101" s="44"/>
      <c r="K101" s="81"/>
      <c r="L101" s="81"/>
    </row>
    <row r="102" spans="1:12" s="24" customFormat="1" ht="15.75">
      <c r="A102" s="44"/>
      <c r="B102" s="44"/>
      <c r="C102" s="44"/>
      <c r="D102" s="44"/>
      <c r="E102" s="44"/>
      <c r="F102" s="44"/>
      <c r="G102" s="44"/>
      <c r="H102" s="44"/>
      <c r="I102" s="44"/>
      <c r="J102" s="44"/>
      <c r="K102" s="81"/>
      <c r="L102" s="81"/>
    </row>
    <row r="103" spans="1:12" s="24" customFormat="1" ht="15.75">
      <c r="A103" s="44"/>
      <c r="B103" s="44"/>
      <c r="C103" s="44"/>
      <c r="D103" s="44"/>
      <c r="E103" s="44"/>
      <c r="F103" s="44"/>
      <c r="G103" s="44"/>
      <c r="H103" s="44"/>
      <c r="I103" s="44"/>
      <c r="J103" s="44"/>
      <c r="K103" s="81"/>
      <c r="L103" s="81"/>
    </row>
    <row r="104" spans="1:12" s="24" customFormat="1" ht="15.75">
      <c r="A104" s="44"/>
      <c r="B104" s="44"/>
      <c r="C104" s="44"/>
      <c r="D104" s="44"/>
      <c r="E104" s="44"/>
      <c r="F104" s="44"/>
      <c r="G104" s="44"/>
      <c r="H104" s="44"/>
      <c r="I104" s="44"/>
      <c r="J104" s="44"/>
      <c r="K104" s="85"/>
      <c r="L104" s="85"/>
    </row>
    <row r="105" spans="1:12" s="24" customFormat="1" ht="15.75">
      <c r="A105" s="44"/>
      <c r="B105" s="44"/>
      <c r="C105" s="44"/>
      <c r="D105" s="44"/>
      <c r="E105" s="44"/>
      <c r="F105" s="44"/>
      <c r="G105" s="44"/>
      <c r="H105" s="44"/>
      <c r="I105" s="44"/>
      <c r="J105" s="44"/>
      <c r="K105" s="86">
        <f>$K$35</f>
        <v>1070000</v>
      </c>
      <c r="L105" s="85"/>
    </row>
    <row r="106" spans="1:12" s="24" customFormat="1" ht="15.75">
      <c r="A106" s="44"/>
      <c r="B106" s="44"/>
      <c r="C106" s="44"/>
      <c r="D106" s="44"/>
      <c r="E106" s="44"/>
      <c r="F106" s="44"/>
      <c r="G106" s="44"/>
      <c r="H106" s="44"/>
      <c r="I106" s="44"/>
      <c r="J106" s="44"/>
      <c r="K106" s="86">
        <f>$K$64</f>
        <v>870000</v>
      </c>
      <c r="L106" s="87"/>
    </row>
    <row r="107" spans="1:12" s="24" customFormat="1" ht="15.75">
      <c r="A107" s="44"/>
      <c r="B107" s="44"/>
      <c r="C107" s="44"/>
      <c r="D107" s="44"/>
      <c r="E107" s="44"/>
      <c r="F107" s="44"/>
      <c r="G107" s="44"/>
      <c r="H107" s="44"/>
      <c r="I107" s="44"/>
      <c r="J107" s="44"/>
      <c r="K107" s="86">
        <f>K105-K106</f>
        <v>200000</v>
      </c>
      <c r="L107" s="87">
        <f>K107/K105*100%</f>
        <v>0.18691588785046728</v>
      </c>
    </row>
    <row r="108" spans="1:12" s="24" customFormat="1" ht="15.75">
      <c r="A108" s="44"/>
      <c r="B108" s="44"/>
      <c r="C108" s="44"/>
      <c r="D108" s="44"/>
      <c r="E108" s="44"/>
      <c r="F108" s="44"/>
      <c r="G108" s="44"/>
      <c r="H108" s="44"/>
      <c r="I108" s="44"/>
      <c r="J108" s="44"/>
      <c r="K108" s="85"/>
      <c r="L108" s="87">
        <f>K106/K105*100%</f>
        <v>0.8130841121495327</v>
      </c>
    </row>
    <row r="109" spans="1:12" s="24" customFormat="1" ht="15.75">
      <c r="A109" s="44"/>
      <c r="B109" s="46" t="s">
        <v>16</v>
      </c>
      <c r="C109" s="44"/>
      <c r="D109" s="44"/>
      <c r="E109" s="44"/>
      <c r="F109" s="44"/>
      <c r="G109" s="44"/>
      <c r="H109" s="44"/>
      <c r="I109" s="44"/>
      <c r="J109" s="44"/>
      <c r="K109" s="82"/>
      <c r="L109" s="82"/>
    </row>
    <row r="110" spans="1:12" s="70" customFormat="1" ht="19.5" customHeight="1">
      <c r="A110" s="78"/>
      <c r="B110" s="83"/>
      <c r="C110" s="84"/>
      <c r="D110" s="84"/>
      <c r="E110" s="84"/>
      <c r="F110" s="84"/>
      <c r="G110" s="76"/>
      <c r="H110" s="76"/>
      <c r="I110" s="76"/>
      <c r="J110" s="76"/>
      <c r="K110" s="76"/>
      <c r="L110" s="76"/>
    </row>
  </sheetData>
  <sheetProtection selectLockedCells="1" selectUnlockedCells="1"/>
  <mergeCells count="12">
    <mergeCell ref="B9:K9"/>
    <mergeCell ref="B35:C35"/>
    <mergeCell ref="B39:L39"/>
    <mergeCell ref="B64:C64"/>
    <mergeCell ref="B77:L77"/>
    <mergeCell ref="B8:K8"/>
    <mergeCell ref="B1:K1"/>
    <mergeCell ref="B2:K2"/>
    <mergeCell ref="B3:K3"/>
    <mergeCell ref="B5:C6"/>
    <mergeCell ref="I5:K6"/>
    <mergeCell ref="B7:K7"/>
  </mergeCells>
  <printOptions horizontalCentered="1" verticalCentered="1"/>
  <pageMargins left="0.196850393700787" right="0.236220472440945" top="0.275590551181102" bottom="0.31496062992126" header="0.275590551181102" footer="0.31496062992126"/>
  <pageSetup horizontalDpi="300" verticalDpi="300" orientation="landscape" paperSize="9" r:id="rId2"/>
  <headerFooter>
    <oddFooter xml:space="preserve">&amp;R&amp;".VnTime,Regular"&amp;14&amp;P      </oddFooter>
  </headerFooter>
  <drawing r:id="rId1"/>
</worksheet>
</file>

<file path=xl/worksheets/sheet6.xml><?xml version="1.0" encoding="utf-8"?>
<worksheet xmlns="http://schemas.openxmlformats.org/spreadsheetml/2006/main" xmlns:r="http://schemas.openxmlformats.org/officeDocument/2006/relationships">
  <dimension ref="A1:L97"/>
  <sheetViews>
    <sheetView zoomScale="85" zoomScaleNormal="85" zoomScaleSheetLayoutView="90" workbookViewId="0" topLeftCell="A40">
      <selection activeCell="A9" sqref="A9:IV9"/>
    </sheetView>
  </sheetViews>
  <sheetFormatPr defaultColWidth="9.140625" defaultRowHeight="19.5" customHeight="1"/>
  <cols>
    <col min="1" max="1" width="6.8515625" style="71" customWidth="1"/>
    <col min="2" max="2" width="34.28125" style="72" customWidth="1"/>
    <col min="3" max="3" width="19.140625" style="72" customWidth="1"/>
    <col min="4" max="4" width="7.421875" style="73" customWidth="1"/>
    <col min="5" max="5" width="8.140625" style="74" customWidth="1"/>
    <col min="6" max="6" width="9.00390625" style="72" customWidth="1"/>
    <col min="7" max="7" width="10.421875" style="72" customWidth="1"/>
    <col min="8" max="8" width="7.421875" style="72" customWidth="1"/>
    <col min="9" max="9" width="8.00390625" style="72" customWidth="1"/>
    <col min="10" max="10" width="10.140625" style="72" customWidth="1"/>
    <col min="11" max="11" width="13.00390625" style="72" customWidth="1"/>
    <col min="12" max="12" width="9.57421875" style="72" customWidth="1"/>
    <col min="13" max="16384" width="9.140625" style="69" customWidth="1"/>
  </cols>
  <sheetData>
    <row r="1" spans="2:11" ht="19.5" customHeight="1">
      <c r="B1" s="133"/>
      <c r="C1" s="133"/>
      <c r="D1" s="133"/>
      <c r="E1" s="133"/>
      <c r="F1" s="133"/>
      <c r="G1" s="133"/>
      <c r="H1" s="133"/>
      <c r="I1" s="133"/>
      <c r="J1" s="133"/>
      <c r="K1" s="133"/>
    </row>
    <row r="2" spans="1:12" s="101" customFormat="1" ht="19.5" customHeight="1">
      <c r="A2" s="100"/>
      <c r="B2" s="134" t="s">
        <v>85</v>
      </c>
      <c r="C2" s="134"/>
      <c r="D2" s="134"/>
      <c r="E2" s="134"/>
      <c r="F2" s="134"/>
      <c r="G2" s="134"/>
      <c r="H2" s="134"/>
      <c r="I2" s="134"/>
      <c r="J2" s="134"/>
      <c r="K2" s="134"/>
      <c r="L2" s="100"/>
    </row>
    <row r="3" spans="1:12" s="101" customFormat="1" ht="19.5" customHeight="1">
      <c r="A3" s="100"/>
      <c r="B3" s="135" t="s">
        <v>84</v>
      </c>
      <c r="C3" s="135"/>
      <c r="D3" s="135"/>
      <c r="E3" s="135"/>
      <c r="F3" s="135"/>
      <c r="G3" s="135"/>
      <c r="H3" s="135"/>
      <c r="I3" s="135"/>
      <c r="J3" s="135"/>
      <c r="K3" s="135"/>
      <c r="L3" s="100"/>
    </row>
    <row r="4" spans="1:12" s="101" customFormat="1" ht="13.5" customHeight="1">
      <c r="A4" s="100"/>
      <c r="B4" s="105"/>
      <c r="C4" s="100"/>
      <c r="D4" s="100"/>
      <c r="E4" s="100"/>
      <c r="F4" s="100"/>
      <c r="G4" s="100"/>
      <c r="H4" s="100"/>
      <c r="I4" s="100"/>
      <c r="J4" s="100"/>
      <c r="K4" s="100"/>
      <c r="L4" s="100"/>
    </row>
    <row r="5" spans="1:12" s="101" customFormat="1" ht="15" customHeight="1">
      <c r="A5" s="100"/>
      <c r="B5" s="136" t="s">
        <v>80</v>
      </c>
      <c r="C5" s="136"/>
      <c r="D5" s="100"/>
      <c r="E5" s="100"/>
      <c r="F5" s="100"/>
      <c r="G5" s="100"/>
      <c r="H5" s="100"/>
      <c r="I5" s="137"/>
      <c r="J5" s="137"/>
      <c r="K5" s="137"/>
      <c r="L5" s="108"/>
    </row>
    <row r="6" spans="1:12" s="101" customFormat="1" ht="11.25" customHeight="1">
      <c r="A6" s="100"/>
      <c r="B6" s="136"/>
      <c r="C6" s="136"/>
      <c r="D6" s="100"/>
      <c r="E6" s="100"/>
      <c r="F6" s="100"/>
      <c r="G6" s="100"/>
      <c r="H6" s="100"/>
      <c r="I6" s="137"/>
      <c r="J6" s="137"/>
      <c r="K6" s="137"/>
      <c r="L6" s="108"/>
    </row>
    <row r="7" spans="2:11" ht="16.5" customHeight="1">
      <c r="B7" s="134" t="s">
        <v>12</v>
      </c>
      <c r="C7" s="134"/>
      <c r="D7" s="134"/>
      <c r="E7" s="134"/>
      <c r="F7" s="134"/>
      <c r="G7" s="134"/>
      <c r="H7" s="134"/>
      <c r="I7" s="134"/>
      <c r="J7" s="134"/>
      <c r="K7" s="134"/>
    </row>
    <row r="8" spans="1:12" s="70" customFormat="1" ht="27.75" customHeight="1">
      <c r="A8" s="35"/>
      <c r="B8" s="138" t="s">
        <v>77</v>
      </c>
      <c r="C8" s="138"/>
      <c r="D8" s="138"/>
      <c r="E8" s="138"/>
      <c r="F8" s="138"/>
      <c r="G8" s="138"/>
      <c r="H8" s="138"/>
      <c r="I8" s="138"/>
      <c r="J8" s="138"/>
      <c r="K8" s="138"/>
      <c r="L8" s="36"/>
    </row>
    <row r="9" spans="1:12" s="102" customFormat="1" ht="19.5" customHeight="1">
      <c r="A9" s="35" t="s">
        <v>10</v>
      </c>
      <c r="B9" s="139" t="s">
        <v>82</v>
      </c>
      <c r="C9" s="139"/>
      <c r="D9" s="139"/>
      <c r="E9" s="139"/>
      <c r="F9" s="139"/>
      <c r="G9" s="139"/>
      <c r="H9" s="139"/>
      <c r="I9" s="139"/>
      <c r="J9" s="139"/>
      <c r="K9" s="139"/>
      <c r="L9" s="36"/>
    </row>
    <row r="10" spans="1:12" s="70" customFormat="1" ht="12" customHeight="1" thickBot="1">
      <c r="A10" s="35"/>
      <c r="B10" s="37"/>
      <c r="C10" s="37"/>
      <c r="D10" s="37"/>
      <c r="E10" s="37"/>
      <c r="F10" s="37"/>
      <c r="G10" s="37"/>
      <c r="H10" s="37"/>
      <c r="I10" s="37"/>
      <c r="J10" s="37"/>
      <c r="K10" s="37"/>
      <c r="L10" s="36"/>
    </row>
    <row r="11" spans="1:12" s="70" customFormat="1" ht="110.25">
      <c r="A11" s="3" t="s">
        <v>0</v>
      </c>
      <c r="B11" s="4" t="s">
        <v>14</v>
      </c>
      <c r="C11" s="4" t="s">
        <v>17</v>
      </c>
      <c r="D11" s="5" t="s">
        <v>27</v>
      </c>
      <c r="E11" s="6" t="s">
        <v>28</v>
      </c>
      <c r="F11" s="7" t="s">
        <v>29</v>
      </c>
      <c r="G11" s="5" t="s">
        <v>30</v>
      </c>
      <c r="H11" s="5" t="s">
        <v>18</v>
      </c>
      <c r="I11" s="5" t="s">
        <v>15</v>
      </c>
      <c r="J11" s="50" t="s">
        <v>31</v>
      </c>
      <c r="K11" s="50" t="s">
        <v>32</v>
      </c>
      <c r="L11" s="25" t="s">
        <v>5</v>
      </c>
    </row>
    <row r="12" spans="1:12" s="70" customFormat="1" ht="18" customHeight="1" thickBot="1">
      <c r="A12" s="8">
        <v>1</v>
      </c>
      <c r="B12" s="9" t="s">
        <v>2</v>
      </c>
      <c r="C12" s="10"/>
      <c r="D12" s="11"/>
      <c r="E12" s="75"/>
      <c r="F12" s="12"/>
      <c r="G12" s="12"/>
      <c r="H12" s="12"/>
      <c r="I12" s="12"/>
      <c r="J12" s="51"/>
      <c r="K12" s="51"/>
      <c r="L12" s="13"/>
    </row>
    <row r="13" spans="1:12" s="70" customFormat="1" ht="54" customHeight="1" thickBot="1">
      <c r="A13" s="8"/>
      <c r="B13" s="91" t="s">
        <v>66</v>
      </c>
      <c r="C13" s="88" t="s">
        <v>67</v>
      </c>
      <c r="D13" s="11">
        <v>0.5</v>
      </c>
      <c r="E13" s="75">
        <v>25000</v>
      </c>
      <c r="F13" s="12">
        <v>0</v>
      </c>
      <c r="G13" s="12">
        <v>0</v>
      </c>
      <c r="H13" s="12">
        <v>1</v>
      </c>
      <c r="I13" s="12">
        <v>10</v>
      </c>
      <c r="J13" s="51">
        <f>G13+F13+(E13*D13)</f>
        <v>12500</v>
      </c>
      <c r="K13" s="51">
        <f>J13*I13*H13</f>
        <v>125000</v>
      </c>
      <c r="L13" s="13"/>
    </row>
    <row r="14" spans="1:12" s="70" customFormat="1" ht="57" thickBot="1">
      <c r="A14" s="8"/>
      <c r="B14" s="98" t="s">
        <v>68</v>
      </c>
      <c r="C14" s="89" t="s">
        <v>38</v>
      </c>
      <c r="D14" s="11">
        <v>1</v>
      </c>
      <c r="E14" s="75">
        <v>25000</v>
      </c>
      <c r="F14" s="12">
        <v>0</v>
      </c>
      <c r="G14" s="12">
        <v>0</v>
      </c>
      <c r="H14" s="12">
        <v>1</v>
      </c>
      <c r="I14" s="12">
        <v>10</v>
      </c>
      <c r="J14" s="51">
        <f>G14+F14+(E14*D14)</f>
        <v>25000</v>
      </c>
      <c r="K14" s="51">
        <f aca="true" t="shared" si="0" ref="K14:K29">J14*I14*H14</f>
        <v>250000</v>
      </c>
      <c r="L14" s="13"/>
    </row>
    <row r="15" spans="1:12" s="70" customFormat="1" ht="18" customHeight="1">
      <c r="A15" s="8">
        <v>2</v>
      </c>
      <c r="B15" s="9" t="s">
        <v>7</v>
      </c>
      <c r="C15" s="10" t="s">
        <v>8</v>
      </c>
      <c r="D15" s="15">
        <v>0</v>
      </c>
      <c r="E15" s="75">
        <v>25000</v>
      </c>
      <c r="F15" s="12"/>
      <c r="G15" s="12"/>
      <c r="H15" s="12">
        <v>1</v>
      </c>
      <c r="I15" s="12">
        <v>0</v>
      </c>
      <c r="J15" s="51">
        <f aca="true" t="shared" si="1" ref="J15:J29">G15+F15+(D15*E15)</f>
        <v>0</v>
      </c>
      <c r="K15" s="51">
        <f t="shared" si="0"/>
        <v>0</v>
      </c>
      <c r="L15" s="13"/>
    </row>
    <row r="16" spans="1:12" s="70" customFormat="1" ht="18" customHeight="1">
      <c r="A16" s="16"/>
      <c r="B16" s="10"/>
      <c r="C16" s="10" t="s">
        <v>19</v>
      </c>
      <c r="D16" s="15">
        <v>0.5</v>
      </c>
      <c r="E16" s="75">
        <v>25000</v>
      </c>
      <c r="F16" s="12"/>
      <c r="G16" s="12"/>
      <c r="H16" s="12">
        <v>1</v>
      </c>
      <c r="I16" s="12">
        <v>10</v>
      </c>
      <c r="J16" s="51">
        <f t="shared" si="1"/>
        <v>12500</v>
      </c>
      <c r="K16" s="51">
        <f t="shared" si="0"/>
        <v>125000</v>
      </c>
      <c r="L16" s="13"/>
    </row>
    <row r="17" spans="1:12" s="70" customFormat="1" ht="18" customHeight="1">
      <c r="A17" s="16"/>
      <c r="B17" s="10"/>
      <c r="C17" s="10" t="s">
        <v>20</v>
      </c>
      <c r="D17" s="15"/>
      <c r="E17" s="75"/>
      <c r="F17" s="12"/>
      <c r="G17" s="12"/>
      <c r="H17" s="12">
        <v>1</v>
      </c>
      <c r="I17" s="12"/>
      <c r="J17" s="51">
        <f t="shared" si="1"/>
        <v>0</v>
      </c>
      <c r="K17" s="51">
        <f t="shared" si="0"/>
        <v>0</v>
      </c>
      <c r="L17" s="13"/>
    </row>
    <row r="18" spans="1:12" s="70" customFormat="1" ht="15.75">
      <c r="A18" s="8">
        <v>3</v>
      </c>
      <c r="B18" s="9" t="s">
        <v>21</v>
      </c>
      <c r="C18" s="10"/>
      <c r="D18" s="15"/>
      <c r="E18" s="75"/>
      <c r="F18" s="12"/>
      <c r="G18" s="12">
        <v>0</v>
      </c>
      <c r="H18" s="12">
        <v>1</v>
      </c>
      <c r="I18" s="12"/>
      <c r="J18" s="51">
        <f>G18+F18+(D18*E18)</f>
        <v>0</v>
      </c>
      <c r="K18" s="51">
        <f>J18*I18*H18</f>
        <v>0</v>
      </c>
      <c r="L18" s="13"/>
    </row>
    <row r="19" spans="1:12" s="70" customFormat="1" ht="18" customHeight="1">
      <c r="A19" s="14" t="s">
        <v>25</v>
      </c>
      <c r="B19" s="10" t="s">
        <v>3</v>
      </c>
      <c r="C19" s="10"/>
      <c r="D19" s="15">
        <v>0</v>
      </c>
      <c r="E19" s="75"/>
      <c r="F19" s="12"/>
      <c r="G19" s="12">
        <v>0</v>
      </c>
      <c r="H19" s="12">
        <v>1</v>
      </c>
      <c r="I19" s="12"/>
      <c r="J19" s="51">
        <f>G19+F19+(D19*E19)</f>
        <v>0</v>
      </c>
      <c r="K19" s="51">
        <f>J19*I19*H19</f>
        <v>0</v>
      </c>
      <c r="L19" s="13"/>
    </row>
    <row r="20" spans="1:12" s="70" customFormat="1" ht="18" customHeight="1">
      <c r="A20" s="14" t="s">
        <v>24</v>
      </c>
      <c r="B20" s="10" t="s">
        <v>4</v>
      </c>
      <c r="C20" s="10"/>
      <c r="D20" s="15">
        <v>0</v>
      </c>
      <c r="E20" s="75">
        <v>25000</v>
      </c>
      <c r="F20" s="12">
        <v>0</v>
      </c>
      <c r="G20" s="12">
        <v>0</v>
      </c>
      <c r="H20" s="12">
        <v>1</v>
      </c>
      <c r="I20" s="12"/>
      <c r="J20" s="51">
        <f>G20+F20+(D20*E20)</f>
        <v>0</v>
      </c>
      <c r="K20" s="51">
        <f>J20*I20*H20</f>
        <v>0</v>
      </c>
      <c r="L20" s="13"/>
    </row>
    <row r="21" spans="1:12" s="70" customFormat="1" ht="18" customHeight="1">
      <c r="A21" s="14" t="s">
        <v>23</v>
      </c>
      <c r="B21" s="10" t="s">
        <v>22</v>
      </c>
      <c r="C21" s="10"/>
      <c r="D21" s="15"/>
      <c r="E21" s="75"/>
      <c r="F21" s="12"/>
      <c r="G21" s="12"/>
      <c r="H21" s="12">
        <v>1</v>
      </c>
      <c r="I21" s="12"/>
      <c r="J21" s="51">
        <f>G21+F21+(D21*E21)</f>
        <v>0</v>
      </c>
      <c r="K21" s="51">
        <f>J21*I21*H21</f>
        <v>0</v>
      </c>
      <c r="L21" s="13"/>
    </row>
    <row r="22" spans="1:12" s="70" customFormat="1" ht="57.75" customHeight="1">
      <c r="A22" s="16">
        <v>4</v>
      </c>
      <c r="B22" s="10" t="s">
        <v>33</v>
      </c>
      <c r="C22" s="10"/>
      <c r="D22" s="15"/>
      <c r="E22" s="75"/>
      <c r="F22" s="12"/>
      <c r="G22" s="12"/>
      <c r="H22" s="12">
        <v>1</v>
      </c>
      <c r="I22" s="12"/>
      <c r="J22" s="51"/>
      <c r="K22" s="51"/>
      <c r="L22" s="13"/>
    </row>
    <row r="23" spans="1:12" s="70" customFormat="1" ht="39" customHeight="1">
      <c r="A23" s="16"/>
      <c r="B23" s="77"/>
      <c r="C23" s="10" t="s">
        <v>41</v>
      </c>
      <c r="D23" s="15">
        <v>4</v>
      </c>
      <c r="E23" s="75">
        <v>25000</v>
      </c>
      <c r="F23" s="12"/>
      <c r="G23" s="12"/>
      <c r="H23" s="12">
        <v>1</v>
      </c>
      <c r="I23" s="12">
        <v>10</v>
      </c>
      <c r="J23" s="51">
        <f t="shared" si="1"/>
        <v>100000</v>
      </c>
      <c r="K23" s="51">
        <f t="shared" si="0"/>
        <v>1000000</v>
      </c>
      <c r="L23" s="13"/>
    </row>
    <row r="24" spans="1:12" s="70" customFormat="1" ht="18" customHeight="1">
      <c r="A24" s="16"/>
      <c r="B24" s="10"/>
      <c r="C24" s="10"/>
      <c r="D24" s="15"/>
      <c r="E24" s="75"/>
      <c r="F24" s="12"/>
      <c r="G24" s="12"/>
      <c r="H24" s="12">
        <v>1</v>
      </c>
      <c r="I24" s="12"/>
      <c r="J24" s="51"/>
      <c r="K24" s="51"/>
      <c r="L24" s="13"/>
    </row>
    <row r="25" spans="1:12" s="70" customFormat="1" ht="18" customHeight="1">
      <c r="A25" s="16">
        <v>5</v>
      </c>
      <c r="B25" s="10" t="s">
        <v>34</v>
      </c>
      <c r="C25" s="10"/>
      <c r="D25" s="15">
        <v>0</v>
      </c>
      <c r="E25" s="75"/>
      <c r="F25" s="12"/>
      <c r="G25" s="12"/>
      <c r="H25" s="12">
        <v>1</v>
      </c>
      <c r="I25" s="12"/>
      <c r="J25" s="51">
        <f>G25+F25+(D25*E25)</f>
        <v>0</v>
      </c>
      <c r="K25" s="51">
        <f>J25*I25*H25</f>
        <v>0</v>
      </c>
      <c r="L25" s="13"/>
    </row>
    <row r="26" spans="1:12" s="70" customFormat="1" ht="15.75">
      <c r="A26" s="16">
        <v>6</v>
      </c>
      <c r="B26" s="9" t="s">
        <v>9</v>
      </c>
      <c r="C26" s="10" t="s">
        <v>8</v>
      </c>
      <c r="D26" s="15">
        <v>2</v>
      </c>
      <c r="E26" s="75">
        <v>25000</v>
      </c>
      <c r="F26" s="12"/>
      <c r="G26" s="12"/>
      <c r="H26" s="12">
        <v>1</v>
      </c>
      <c r="I26" s="12">
        <v>1</v>
      </c>
      <c r="J26" s="51">
        <f t="shared" si="1"/>
        <v>50000</v>
      </c>
      <c r="K26" s="51">
        <f t="shared" si="0"/>
        <v>50000</v>
      </c>
      <c r="L26" s="13"/>
    </row>
    <row r="27" spans="1:12" s="70" customFormat="1" ht="18" customHeight="1">
      <c r="A27" s="17"/>
      <c r="B27" s="10"/>
      <c r="C27" s="10" t="s">
        <v>19</v>
      </c>
      <c r="D27" s="15">
        <v>0.2</v>
      </c>
      <c r="E27" s="75">
        <v>25000</v>
      </c>
      <c r="F27" s="12"/>
      <c r="G27" s="12"/>
      <c r="H27" s="12">
        <v>1</v>
      </c>
      <c r="I27" s="12">
        <v>9</v>
      </c>
      <c r="J27" s="51">
        <f t="shared" si="1"/>
        <v>5000</v>
      </c>
      <c r="K27" s="51">
        <f t="shared" si="0"/>
        <v>45000</v>
      </c>
      <c r="L27" s="13"/>
    </row>
    <row r="28" spans="1:12" s="70" customFormat="1" ht="18" customHeight="1">
      <c r="A28" s="17"/>
      <c r="B28" s="10"/>
      <c r="C28" s="10" t="s">
        <v>20</v>
      </c>
      <c r="D28" s="15">
        <v>0</v>
      </c>
      <c r="E28" s="75"/>
      <c r="F28" s="12"/>
      <c r="G28" s="12"/>
      <c r="H28" s="12">
        <v>1</v>
      </c>
      <c r="I28" s="12"/>
      <c r="J28" s="51">
        <f t="shared" si="1"/>
        <v>0</v>
      </c>
      <c r="K28" s="51">
        <f t="shared" si="0"/>
        <v>0</v>
      </c>
      <c r="L28" s="13"/>
    </row>
    <row r="29" spans="1:12" s="70" customFormat="1" ht="18" customHeight="1">
      <c r="A29" s="18"/>
      <c r="B29" s="10"/>
      <c r="C29" s="10" t="s">
        <v>6</v>
      </c>
      <c r="D29" s="15">
        <v>0</v>
      </c>
      <c r="E29" s="75"/>
      <c r="F29" s="12"/>
      <c r="G29" s="12"/>
      <c r="H29" s="12">
        <v>1</v>
      </c>
      <c r="I29" s="12"/>
      <c r="J29" s="51">
        <f t="shared" si="1"/>
        <v>0</v>
      </c>
      <c r="K29" s="51">
        <f t="shared" si="0"/>
        <v>0</v>
      </c>
      <c r="L29" s="13"/>
    </row>
    <row r="30" spans="1:12" s="70" customFormat="1" ht="19.5" customHeight="1" thickBot="1">
      <c r="A30" s="19"/>
      <c r="B30" s="140" t="s">
        <v>1</v>
      </c>
      <c r="C30" s="141"/>
      <c r="D30" s="20"/>
      <c r="E30" s="21"/>
      <c r="F30" s="21">
        <f>SUM(F12:F24)</f>
        <v>0</v>
      </c>
      <c r="G30" s="21">
        <f>SUM(G12:G24)</f>
        <v>0</v>
      </c>
      <c r="H30" s="22"/>
      <c r="I30" s="21"/>
      <c r="J30" s="52">
        <f>SUM(J12:J29)</f>
        <v>205000</v>
      </c>
      <c r="K30" s="52">
        <f>SUM(K12:K29)</f>
        <v>1595000</v>
      </c>
      <c r="L30" s="23"/>
    </row>
    <row r="31" spans="1:12" s="70" customFormat="1" ht="19.5" customHeight="1">
      <c r="A31" s="26"/>
      <c r="B31" s="27"/>
      <c r="C31" s="27"/>
      <c r="D31" s="28"/>
      <c r="E31" s="29"/>
      <c r="F31" s="29"/>
      <c r="G31" s="29"/>
      <c r="H31" s="30"/>
      <c r="I31" s="29"/>
      <c r="J31" s="29"/>
      <c r="K31" s="29"/>
      <c r="L31" s="29"/>
    </row>
    <row r="32" spans="1:12" s="70" customFormat="1" ht="27.75" customHeight="1">
      <c r="A32" s="35" t="s">
        <v>11</v>
      </c>
      <c r="B32" s="139" t="s">
        <v>36</v>
      </c>
      <c r="C32" s="139"/>
      <c r="D32" s="139"/>
      <c r="E32" s="139"/>
      <c r="F32" s="139"/>
      <c r="G32" s="139"/>
      <c r="H32" s="139"/>
      <c r="I32" s="139"/>
      <c r="J32" s="139"/>
      <c r="K32" s="139"/>
      <c r="L32" s="139"/>
    </row>
    <row r="33" spans="1:12" s="70" customFormat="1" ht="19.5" customHeight="1" thickBot="1">
      <c r="A33" s="78"/>
      <c r="B33" s="76"/>
      <c r="C33" s="76"/>
      <c r="D33" s="79"/>
      <c r="E33" s="80"/>
      <c r="F33" s="76"/>
      <c r="G33" s="76"/>
      <c r="H33" s="76"/>
      <c r="I33" s="76"/>
      <c r="J33" s="76"/>
      <c r="K33" s="76"/>
      <c r="L33" s="76"/>
    </row>
    <row r="34" spans="1:12" s="70" customFormat="1" ht="110.25">
      <c r="A34" s="3" t="s">
        <v>0</v>
      </c>
      <c r="B34" s="4" t="s">
        <v>14</v>
      </c>
      <c r="C34" s="4" t="s">
        <v>17</v>
      </c>
      <c r="D34" s="5" t="s">
        <v>27</v>
      </c>
      <c r="E34" s="6" t="s">
        <v>28</v>
      </c>
      <c r="F34" s="7" t="s">
        <v>29</v>
      </c>
      <c r="G34" s="5" t="s">
        <v>30</v>
      </c>
      <c r="H34" s="5" t="s">
        <v>18</v>
      </c>
      <c r="I34" s="5" t="s">
        <v>15</v>
      </c>
      <c r="J34" s="5" t="s">
        <v>31</v>
      </c>
      <c r="K34" s="5" t="s">
        <v>32</v>
      </c>
      <c r="L34" s="25" t="s">
        <v>5</v>
      </c>
    </row>
    <row r="35" spans="1:12" s="70" customFormat="1" ht="19.5" customHeight="1" thickBot="1">
      <c r="A35" s="8">
        <v>1</v>
      </c>
      <c r="B35" s="9" t="s">
        <v>2</v>
      </c>
      <c r="C35" s="10"/>
      <c r="D35" s="11"/>
      <c r="E35" s="75"/>
      <c r="F35" s="12"/>
      <c r="G35" s="12"/>
      <c r="H35" s="12"/>
      <c r="I35" s="12"/>
      <c r="J35" s="12"/>
      <c r="K35" s="12"/>
      <c r="L35" s="13"/>
    </row>
    <row r="36" spans="1:12" s="70" customFormat="1" ht="55.5" customHeight="1" thickBot="1">
      <c r="A36" s="8"/>
      <c r="B36" s="124" t="s">
        <v>66</v>
      </c>
      <c r="C36" s="122" t="s">
        <v>67</v>
      </c>
      <c r="D36" s="11">
        <v>0.5</v>
      </c>
      <c r="E36" s="109">
        <v>25000</v>
      </c>
      <c r="F36" s="12">
        <v>0</v>
      </c>
      <c r="G36" s="12">
        <v>0</v>
      </c>
      <c r="H36" s="12">
        <v>1</v>
      </c>
      <c r="I36" s="12">
        <v>10</v>
      </c>
      <c r="J36" s="51">
        <f>G36+F36+(E36*D36)</f>
        <v>12500</v>
      </c>
      <c r="K36" s="51">
        <f aca="true" t="shared" si="2" ref="K36:K44">J36*I36*H36</f>
        <v>125000</v>
      </c>
      <c r="L36" s="13"/>
    </row>
    <row r="37" spans="1:12" s="70" customFormat="1" ht="74.25" customHeight="1" thickBot="1">
      <c r="A37" s="8"/>
      <c r="B37" s="124" t="s">
        <v>68</v>
      </c>
      <c r="C37" s="123" t="s">
        <v>38</v>
      </c>
      <c r="D37" s="11">
        <v>1</v>
      </c>
      <c r="E37" s="109">
        <v>25000</v>
      </c>
      <c r="F37" s="12">
        <v>0</v>
      </c>
      <c r="G37" s="12">
        <v>0</v>
      </c>
      <c r="H37" s="12">
        <v>1</v>
      </c>
      <c r="I37" s="12">
        <v>10</v>
      </c>
      <c r="J37" s="51">
        <f>G37+F37+(E37*D37)</f>
        <v>25000</v>
      </c>
      <c r="K37" s="51">
        <f t="shared" si="2"/>
        <v>250000</v>
      </c>
      <c r="L37" s="13"/>
    </row>
    <row r="38" spans="1:12" s="70" customFormat="1" ht="19.5" customHeight="1">
      <c r="A38" s="8">
        <v>2</v>
      </c>
      <c r="B38" s="9" t="s">
        <v>7</v>
      </c>
      <c r="C38" s="10" t="s">
        <v>8</v>
      </c>
      <c r="D38" s="15">
        <v>0</v>
      </c>
      <c r="E38" s="93">
        <v>25000</v>
      </c>
      <c r="F38" s="12"/>
      <c r="G38" s="12"/>
      <c r="H38" s="12">
        <v>1</v>
      </c>
      <c r="I38" s="12"/>
      <c r="J38" s="51">
        <f aca="true" t="shared" si="3" ref="J38:J44">G38+F38+(D38*E38)</f>
        <v>0</v>
      </c>
      <c r="K38" s="51">
        <f t="shared" si="2"/>
        <v>0</v>
      </c>
      <c r="L38" s="13"/>
    </row>
    <row r="39" spans="1:12" s="70" customFormat="1" ht="19.5" customHeight="1">
      <c r="A39" s="16"/>
      <c r="B39" s="10"/>
      <c r="C39" s="10" t="s">
        <v>19</v>
      </c>
      <c r="D39" s="15">
        <v>0.5</v>
      </c>
      <c r="E39" s="93">
        <v>25000</v>
      </c>
      <c r="F39" s="12"/>
      <c r="G39" s="12"/>
      <c r="H39" s="12">
        <v>1</v>
      </c>
      <c r="I39" s="12">
        <v>5</v>
      </c>
      <c r="J39" s="51">
        <f t="shared" si="3"/>
        <v>12500</v>
      </c>
      <c r="K39" s="51">
        <f t="shared" si="2"/>
        <v>62500</v>
      </c>
      <c r="L39" s="13"/>
    </row>
    <row r="40" spans="1:12" s="70" customFormat="1" ht="19.5" customHeight="1">
      <c r="A40" s="16"/>
      <c r="B40" s="10"/>
      <c r="C40" s="10" t="s">
        <v>20</v>
      </c>
      <c r="D40" s="15">
        <v>0.1</v>
      </c>
      <c r="E40" s="93">
        <v>25000</v>
      </c>
      <c r="F40" s="12"/>
      <c r="G40" s="12"/>
      <c r="H40" s="12">
        <v>1</v>
      </c>
      <c r="I40" s="12">
        <v>5</v>
      </c>
      <c r="J40" s="51">
        <f t="shared" si="3"/>
        <v>2500</v>
      </c>
      <c r="K40" s="51">
        <f t="shared" si="2"/>
        <v>12500</v>
      </c>
      <c r="L40" s="13"/>
    </row>
    <row r="41" spans="1:12" s="70" customFormat="1" ht="15.75">
      <c r="A41" s="8">
        <v>3</v>
      </c>
      <c r="B41" s="9" t="s">
        <v>21</v>
      </c>
      <c r="C41" s="10"/>
      <c r="D41" s="15"/>
      <c r="E41" s="93"/>
      <c r="F41" s="12"/>
      <c r="G41" s="12">
        <v>0</v>
      </c>
      <c r="H41" s="12">
        <v>1</v>
      </c>
      <c r="I41" s="12"/>
      <c r="J41" s="51">
        <f t="shared" si="3"/>
        <v>0</v>
      </c>
      <c r="K41" s="51">
        <f t="shared" si="2"/>
        <v>0</v>
      </c>
      <c r="L41" s="13"/>
    </row>
    <row r="42" spans="1:12" s="70" customFormat="1" ht="19.5" customHeight="1">
      <c r="A42" s="14" t="s">
        <v>25</v>
      </c>
      <c r="B42" s="10" t="s">
        <v>3</v>
      </c>
      <c r="C42" s="10"/>
      <c r="D42" s="15">
        <v>0</v>
      </c>
      <c r="E42" s="93"/>
      <c r="F42" s="12"/>
      <c r="G42" s="12">
        <v>0</v>
      </c>
      <c r="H42" s="12">
        <v>1</v>
      </c>
      <c r="I42" s="12"/>
      <c r="J42" s="51">
        <f t="shared" si="3"/>
        <v>0</v>
      </c>
      <c r="K42" s="51">
        <f t="shared" si="2"/>
        <v>0</v>
      </c>
      <c r="L42" s="13"/>
    </row>
    <row r="43" spans="1:12" s="70" customFormat="1" ht="19.5" customHeight="1">
      <c r="A43" s="14" t="s">
        <v>24</v>
      </c>
      <c r="B43" s="10" t="s">
        <v>4</v>
      </c>
      <c r="C43" s="10"/>
      <c r="D43" s="15">
        <v>0</v>
      </c>
      <c r="E43" s="93">
        <v>25000</v>
      </c>
      <c r="F43" s="12">
        <v>0</v>
      </c>
      <c r="G43" s="12">
        <v>0</v>
      </c>
      <c r="H43" s="12">
        <v>1</v>
      </c>
      <c r="I43" s="12"/>
      <c r="J43" s="51">
        <f t="shared" si="3"/>
        <v>0</v>
      </c>
      <c r="K43" s="51">
        <f t="shared" si="2"/>
        <v>0</v>
      </c>
      <c r="L43" s="13"/>
    </row>
    <row r="44" spans="1:12" s="70" customFormat="1" ht="19.5" customHeight="1">
      <c r="A44" s="14" t="s">
        <v>23</v>
      </c>
      <c r="B44" s="10" t="s">
        <v>22</v>
      </c>
      <c r="C44" s="10"/>
      <c r="D44" s="15"/>
      <c r="E44" s="93"/>
      <c r="F44" s="12"/>
      <c r="G44" s="12"/>
      <c r="H44" s="12">
        <v>1</v>
      </c>
      <c r="I44" s="12"/>
      <c r="J44" s="51">
        <f t="shared" si="3"/>
        <v>0</v>
      </c>
      <c r="K44" s="51">
        <f t="shared" si="2"/>
        <v>0</v>
      </c>
      <c r="L44" s="13"/>
    </row>
    <row r="45" spans="1:12" s="70" customFormat="1" ht="31.5" customHeight="1">
      <c r="A45" s="8">
        <v>4</v>
      </c>
      <c r="B45" s="10" t="s">
        <v>35</v>
      </c>
      <c r="C45" s="10"/>
      <c r="D45" s="15"/>
      <c r="E45" s="93"/>
      <c r="F45" s="12"/>
      <c r="G45" s="12"/>
      <c r="H45" s="12">
        <v>1</v>
      </c>
      <c r="I45" s="12"/>
      <c r="J45" s="51"/>
      <c r="K45" s="51"/>
      <c r="L45" s="13"/>
    </row>
    <row r="46" spans="1:12" s="70" customFormat="1" ht="31.5" customHeight="1">
      <c r="A46" s="16"/>
      <c r="B46" s="94"/>
      <c r="C46" s="10" t="s">
        <v>41</v>
      </c>
      <c r="D46" s="15">
        <v>2</v>
      </c>
      <c r="E46" s="93">
        <v>25000</v>
      </c>
      <c r="F46" s="12"/>
      <c r="G46" s="12"/>
      <c r="H46" s="12">
        <v>1</v>
      </c>
      <c r="I46" s="12">
        <v>10</v>
      </c>
      <c r="J46" s="51">
        <f>G46+F46+(D46*E46)</f>
        <v>50000</v>
      </c>
      <c r="K46" s="51">
        <f>J46*I46*H46</f>
        <v>500000</v>
      </c>
      <c r="L46" s="13"/>
    </row>
    <row r="47" spans="1:12" s="70" customFormat="1" ht="19.5" customHeight="1">
      <c r="A47" s="16"/>
      <c r="B47" s="10"/>
      <c r="C47" s="10"/>
      <c r="D47" s="15"/>
      <c r="E47" s="93"/>
      <c r="F47" s="12"/>
      <c r="G47" s="12"/>
      <c r="H47" s="12">
        <v>1</v>
      </c>
      <c r="I47" s="12"/>
      <c r="J47" s="51"/>
      <c r="K47" s="51"/>
      <c r="L47" s="13"/>
    </row>
    <row r="48" spans="1:12" s="70" customFormat="1" ht="19.5" customHeight="1">
      <c r="A48" s="8">
        <v>5</v>
      </c>
      <c r="B48" s="10" t="s">
        <v>34</v>
      </c>
      <c r="C48" s="10"/>
      <c r="D48" s="15">
        <v>0</v>
      </c>
      <c r="E48" s="93"/>
      <c r="F48" s="12"/>
      <c r="G48" s="12"/>
      <c r="H48" s="12">
        <v>1</v>
      </c>
      <c r="I48" s="12"/>
      <c r="J48" s="51">
        <f>G48+F48+(D48*E48)</f>
        <v>0</v>
      </c>
      <c r="K48" s="51">
        <f>J48*I48*H48</f>
        <v>0</v>
      </c>
      <c r="L48" s="13"/>
    </row>
    <row r="49" spans="1:12" s="70" customFormat="1" ht="19.5" customHeight="1">
      <c r="A49" s="8">
        <v>6</v>
      </c>
      <c r="B49" s="9" t="s">
        <v>9</v>
      </c>
      <c r="C49" s="10" t="s">
        <v>8</v>
      </c>
      <c r="D49" s="15">
        <v>0</v>
      </c>
      <c r="E49" s="93">
        <v>25000</v>
      </c>
      <c r="F49" s="12"/>
      <c r="G49" s="12"/>
      <c r="H49" s="12">
        <v>1</v>
      </c>
      <c r="I49" s="12"/>
      <c r="J49" s="51">
        <f>G49+F49+(D49*E49)</f>
        <v>0</v>
      </c>
      <c r="K49" s="51">
        <f>J49*I49*H49</f>
        <v>0</v>
      </c>
      <c r="L49" s="13"/>
    </row>
    <row r="50" spans="1:12" s="70" customFormat="1" ht="19.5" customHeight="1">
      <c r="A50" s="17"/>
      <c r="B50" s="10"/>
      <c r="C50" s="10" t="s">
        <v>19</v>
      </c>
      <c r="D50" s="15">
        <v>0.2</v>
      </c>
      <c r="E50" s="93">
        <v>25000</v>
      </c>
      <c r="F50" s="12"/>
      <c r="G50" s="12"/>
      <c r="H50" s="12">
        <v>1</v>
      </c>
      <c r="I50" s="12">
        <v>5</v>
      </c>
      <c r="J50" s="51">
        <f>G50+F50+(D50*E50)</f>
        <v>5000</v>
      </c>
      <c r="K50" s="51">
        <f>J50*I50*H50</f>
        <v>25000</v>
      </c>
      <c r="L50" s="13"/>
    </row>
    <row r="51" spans="1:12" s="70" customFormat="1" ht="19.5" customHeight="1">
      <c r="A51" s="17"/>
      <c r="B51" s="10"/>
      <c r="C51" s="10" t="s">
        <v>20</v>
      </c>
      <c r="D51" s="15">
        <v>0.1</v>
      </c>
      <c r="E51" s="93">
        <v>25000</v>
      </c>
      <c r="F51" s="12"/>
      <c r="G51" s="12"/>
      <c r="H51" s="12">
        <v>1</v>
      </c>
      <c r="I51" s="12">
        <v>5</v>
      </c>
      <c r="J51" s="51">
        <f>G51+F51+(D51*E51)</f>
        <v>2500</v>
      </c>
      <c r="K51" s="51">
        <f>J51*I51*H51</f>
        <v>12500</v>
      </c>
      <c r="L51" s="13"/>
    </row>
    <row r="52" spans="1:12" s="70" customFormat="1" ht="19.5" customHeight="1">
      <c r="A52" s="18"/>
      <c r="B52" s="10"/>
      <c r="C52" s="10" t="s">
        <v>6</v>
      </c>
      <c r="D52" s="15">
        <v>0</v>
      </c>
      <c r="E52" s="93"/>
      <c r="F52" s="12"/>
      <c r="G52" s="12"/>
      <c r="H52" s="12">
        <v>1</v>
      </c>
      <c r="I52" s="12"/>
      <c r="J52" s="51">
        <f>G52+F52+(D52*E52)</f>
        <v>0</v>
      </c>
      <c r="K52" s="51">
        <f>J52*I52*H52</f>
        <v>0</v>
      </c>
      <c r="L52" s="13"/>
    </row>
    <row r="53" spans="1:12" s="70" customFormat="1" ht="19.5" customHeight="1" thickBot="1">
      <c r="A53" s="19"/>
      <c r="B53" s="140" t="s">
        <v>1</v>
      </c>
      <c r="C53" s="141"/>
      <c r="D53" s="20"/>
      <c r="E53" s="21"/>
      <c r="F53" s="21">
        <f>SUM(F35:F47)</f>
        <v>0</v>
      </c>
      <c r="G53" s="21">
        <f>SUM(G35:G47)</f>
        <v>0</v>
      </c>
      <c r="H53" s="22"/>
      <c r="I53" s="21"/>
      <c r="J53" s="52">
        <f>SUM(J35:J52)</f>
        <v>110000</v>
      </c>
      <c r="K53" s="52">
        <f>SUM(K35:K52)</f>
        <v>987500</v>
      </c>
      <c r="L53" s="23"/>
    </row>
    <row r="54" spans="1:12" s="70" customFormat="1" ht="19.5" customHeight="1">
      <c r="A54" s="26"/>
      <c r="B54" s="27"/>
      <c r="C54" s="27"/>
      <c r="D54" s="28"/>
      <c r="E54" s="29"/>
      <c r="F54" s="29"/>
      <c r="G54" s="29"/>
      <c r="H54" s="30"/>
      <c r="I54" s="29"/>
      <c r="J54" s="29"/>
      <c r="K54" s="29"/>
      <c r="L54" s="29"/>
    </row>
    <row r="55" spans="1:12" s="70" customFormat="1" ht="19.5" customHeight="1">
      <c r="A55" s="26"/>
      <c r="B55" s="27"/>
      <c r="C55" s="27"/>
      <c r="D55" s="28"/>
      <c r="E55" s="29"/>
      <c r="F55" s="29"/>
      <c r="G55" s="29"/>
      <c r="H55" s="30"/>
      <c r="I55" s="29"/>
      <c r="J55" s="29"/>
      <c r="K55" s="29"/>
      <c r="L55" s="29"/>
    </row>
    <row r="56" spans="1:12" s="70" customFormat="1" ht="19.5" customHeight="1">
      <c r="A56" s="26"/>
      <c r="B56" s="27"/>
      <c r="C56" s="27"/>
      <c r="D56" s="28"/>
      <c r="E56" s="29"/>
      <c r="F56" s="29"/>
      <c r="G56" s="29"/>
      <c r="H56" s="30"/>
      <c r="I56" s="29"/>
      <c r="J56" s="29"/>
      <c r="K56" s="29"/>
      <c r="L56" s="29"/>
    </row>
    <row r="57" spans="1:12" s="70" customFormat="1" ht="19.5" customHeight="1">
      <c r="A57" s="26"/>
      <c r="B57" s="27"/>
      <c r="C57" s="27"/>
      <c r="D57" s="28"/>
      <c r="E57" s="29"/>
      <c r="F57" s="29"/>
      <c r="G57" s="29"/>
      <c r="H57" s="30"/>
      <c r="I57" s="29"/>
      <c r="J57" s="29"/>
      <c r="K57" s="29"/>
      <c r="L57" s="29"/>
    </row>
    <row r="58" spans="1:12" s="70" customFormat="1" ht="19.5" customHeight="1">
      <c r="A58" s="26"/>
      <c r="B58" s="27"/>
      <c r="C58" s="27"/>
      <c r="D58" s="28"/>
      <c r="E58" s="29"/>
      <c r="F58" s="29"/>
      <c r="G58" s="29"/>
      <c r="H58" s="30"/>
      <c r="I58" s="29"/>
      <c r="J58" s="29"/>
      <c r="K58" s="29"/>
      <c r="L58" s="29"/>
    </row>
    <row r="59" spans="1:12" s="70" customFormat="1" ht="19.5" customHeight="1">
      <c r="A59" s="26"/>
      <c r="B59" s="27"/>
      <c r="C59" s="27"/>
      <c r="D59" s="28"/>
      <c r="E59" s="29"/>
      <c r="F59" s="29"/>
      <c r="G59" s="29"/>
      <c r="H59" s="30"/>
      <c r="I59" s="29"/>
      <c r="J59" s="29"/>
      <c r="K59" s="29"/>
      <c r="L59" s="29"/>
    </row>
    <row r="60" spans="1:12" s="70" customFormat="1" ht="19.5" customHeight="1">
      <c r="A60" s="26"/>
      <c r="B60" s="27"/>
      <c r="C60" s="27"/>
      <c r="D60" s="28"/>
      <c r="E60" s="29"/>
      <c r="F60" s="29"/>
      <c r="G60" s="29"/>
      <c r="H60" s="30"/>
      <c r="I60" s="29"/>
      <c r="J60" s="29"/>
      <c r="K60" s="29"/>
      <c r="L60" s="29"/>
    </row>
    <row r="61" spans="1:12" s="70" customFormat="1" ht="19.5" customHeight="1">
      <c r="A61" s="26"/>
      <c r="B61" s="27"/>
      <c r="C61" s="27"/>
      <c r="D61" s="28"/>
      <c r="E61" s="29"/>
      <c r="F61" s="29"/>
      <c r="G61" s="29"/>
      <c r="H61" s="30"/>
      <c r="I61" s="29"/>
      <c r="J61" s="29"/>
      <c r="K61" s="29"/>
      <c r="L61" s="29"/>
    </row>
    <row r="62" spans="1:12" s="70" customFormat="1" ht="19.5" customHeight="1">
      <c r="A62" s="26"/>
      <c r="B62" s="27"/>
      <c r="C62" s="27"/>
      <c r="D62" s="28"/>
      <c r="E62" s="29"/>
      <c r="F62" s="29"/>
      <c r="G62" s="29"/>
      <c r="H62" s="30"/>
      <c r="I62" s="29"/>
      <c r="J62" s="29"/>
      <c r="K62" s="29"/>
      <c r="L62" s="29"/>
    </row>
    <row r="63" spans="1:12" s="70" customFormat="1" ht="19.5" customHeight="1">
      <c r="A63" s="26"/>
      <c r="B63" s="27"/>
      <c r="C63" s="27"/>
      <c r="D63" s="28"/>
      <c r="E63" s="29"/>
      <c r="F63" s="29"/>
      <c r="G63" s="29"/>
      <c r="H63" s="30"/>
      <c r="I63" s="29"/>
      <c r="J63" s="29"/>
      <c r="K63" s="29"/>
      <c r="L63" s="29"/>
    </row>
    <row r="64" spans="1:12" s="70" customFormat="1" ht="29.25" customHeight="1">
      <c r="A64" s="35" t="s">
        <v>13</v>
      </c>
      <c r="B64" s="139" t="s">
        <v>26</v>
      </c>
      <c r="C64" s="139"/>
      <c r="D64" s="139"/>
      <c r="E64" s="139"/>
      <c r="F64" s="139"/>
      <c r="G64" s="139"/>
      <c r="H64" s="139"/>
      <c r="I64" s="139"/>
      <c r="J64" s="139"/>
      <c r="K64" s="139"/>
      <c r="L64" s="139"/>
    </row>
    <row r="65" spans="1:12" s="24" customFormat="1" ht="15.75">
      <c r="A65" s="44"/>
      <c r="B65" s="44"/>
      <c r="C65" s="44"/>
      <c r="D65" s="44"/>
      <c r="E65" s="44"/>
      <c r="F65" s="44"/>
      <c r="G65" s="44"/>
      <c r="H65" s="44"/>
      <c r="I65" s="44"/>
      <c r="J65" s="44"/>
      <c r="K65" s="44"/>
      <c r="L65" s="44"/>
    </row>
    <row r="66" spans="1:12" s="24" customFormat="1" ht="15.75">
      <c r="A66" s="44"/>
      <c r="B66" s="44"/>
      <c r="C66" s="44"/>
      <c r="D66" s="44"/>
      <c r="E66" s="44"/>
      <c r="F66" s="44"/>
      <c r="G66" s="44"/>
      <c r="H66" s="44"/>
      <c r="I66" s="44"/>
      <c r="J66" s="44"/>
      <c r="K66" s="44"/>
      <c r="L66" s="44"/>
    </row>
    <row r="67" spans="1:12" s="24" customFormat="1" ht="15.75">
      <c r="A67" s="44"/>
      <c r="B67" s="44"/>
      <c r="C67" s="44"/>
      <c r="D67" s="44"/>
      <c r="E67" s="44"/>
      <c r="F67" s="44"/>
      <c r="G67" s="44"/>
      <c r="H67" s="44"/>
      <c r="I67" s="44"/>
      <c r="J67" s="44"/>
      <c r="K67" s="44"/>
      <c r="L67" s="44"/>
    </row>
    <row r="68" spans="1:12" s="24" customFormat="1" ht="15.75">
      <c r="A68" s="44"/>
      <c r="B68" s="44"/>
      <c r="C68" s="44"/>
      <c r="D68" s="44"/>
      <c r="E68" s="44"/>
      <c r="F68" s="44"/>
      <c r="G68" s="44"/>
      <c r="H68" s="44"/>
      <c r="I68" s="44"/>
      <c r="J68" s="44"/>
      <c r="K68" s="44"/>
      <c r="L68" s="44"/>
    </row>
    <row r="69" spans="1:12" s="24" customFormat="1" ht="15.75">
      <c r="A69" s="44"/>
      <c r="B69" s="44"/>
      <c r="C69" s="44"/>
      <c r="D69" s="44"/>
      <c r="E69" s="44"/>
      <c r="F69" s="44"/>
      <c r="G69" s="44"/>
      <c r="H69" s="44"/>
      <c r="I69" s="44"/>
      <c r="J69" s="44"/>
      <c r="K69" s="44"/>
      <c r="L69" s="44"/>
    </row>
    <row r="70" spans="1:12" s="24" customFormat="1" ht="15.75">
      <c r="A70" s="44"/>
      <c r="B70" s="44"/>
      <c r="C70" s="44"/>
      <c r="D70" s="44"/>
      <c r="E70" s="44"/>
      <c r="F70" s="44"/>
      <c r="G70" s="44"/>
      <c r="H70" s="44"/>
      <c r="I70" s="44"/>
      <c r="J70" s="44"/>
      <c r="K70" s="44"/>
      <c r="L70" s="44"/>
    </row>
    <row r="71" spans="1:12" s="24" customFormat="1" ht="15.75">
      <c r="A71" s="44"/>
      <c r="B71" s="44"/>
      <c r="C71" s="44"/>
      <c r="D71" s="44"/>
      <c r="E71" s="44"/>
      <c r="F71" s="44"/>
      <c r="G71" s="44"/>
      <c r="H71" s="44"/>
      <c r="I71" s="44"/>
      <c r="J71" s="44"/>
      <c r="K71" s="44"/>
      <c r="L71" s="44"/>
    </row>
    <row r="72" spans="1:12" s="24" customFormat="1" ht="15.75">
      <c r="A72" s="44"/>
      <c r="B72" s="44"/>
      <c r="C72" s="44"/>
      <c r="D72" s="44"/>
      <c r="E72" s="44"/>
      <c r="F72" s="44"/>
      <c r="G72" s="44"/>
      <c r="H72" s="44"/>
      <c r="I72" s="44"/>
      <c r="J72" s="44"/>
      <c r="K72" s="44"/>
      <c r="L72" s="44"/>
    </row>
    <row r="73" spans="1:12" s="24" customFormat="1" ht="15.75">
      <c r="A73" s="44"/>
      <c r="B73" s="44"/>
      <c r="C73" s="44"/>
      <c r="D73" s="44"/>
      <c r="E73" s="44"/>
      <c r="F73" s="44"/>
      <c r="G73" s="44"/>
      <c r="H73" s="44"/>
      <c r="I73" s="44"/>
      <c r="J73" s="44"/>
      <c r="K73" s="44"/>
      <c r="L73" s="44"/>
    </row>
    <row r="74" spans="1:12" s="24" customFormat="1" ht="15.75">
      <c r="A74" s="44"/>
      <c r="B74" s="44"/>
      <c r="C74" s="44"/>
      <c r="D74" s="44"/>
      <c r="E74" s="44"/>
      <c r="F74" s="44"/>
      <c r="G74" s="44"/>
      <c r="H74" s="44"/>
      <c r="I74" s="44"/>
      <c r="J74" s="44"/>
      <c r="K74" s="44"/>
      <c r="L74" s="44"/>
    </row>
    <row r="75" spans="1:12" s="24" customFormat="1" ht="15.75">
      <c r="A75" s="44"/>
      <c r="B75" s="44"/>
      <c r="C75" s="44"/>
      <c r="D75" s="44"/>
      <c r="E75" s="44"/>
      <c r="F75" s="44"/>
      <c r="G75" s="44"/>
      <c r="H75" s="44"/>
      <c r="I75" s="44"/>
      <c r="J75" s="44"/>
      <c r="K75" s="44"/>
      <c r="L75" s="44"/>
    </row>
    <row r="76" spans="1:12" s="24" customFormat="1" ht="15.75">
      <c r="A76" s="44"/>
      <c r="B76" s="44"/>
      <c r="C76" s="44"/>
      <c r="D76" s="44"/>
      <c r="E76" s="44"/>
      <c r="F76" s="44"/>
      <c r="G76" s="44"/>
      <c r="H76" s="44"/>
      <c r="I76" s="44"/>
      <c r="J76" s="44"/>
      <c r="K76" s="44"/>
      <c r="L76" s="44"/>
    </row>
    <row r="77" spans="1:12" s="24" customFormat="1" ht="15.75">
      <c r="A77" s="44"/>
      <c r="B77" s="44"/>
      <c r="C77" s="44"/>
      <c r="D77" s="44"/>
      <c r="E77" s="44"/>
      <c r="F77" s="44"/>
      <c r="G77" s="44"/>
      <c r="H77" s="44"/>
      <c r="I77" s="44"/>
      <c r="J77" s="44"/>
      <c r="K77" s="44"/>
      <c r="L77" s="44"/>
    </row>
    <row r="78" spans="1:12" s="24" customFormat="1" ht="15.75">
      <c r="A78" s="44"/>
      <c r="B78" s="44"/>
      <c r="C78" s="44"/>
      <c r="D78" s="44"/>
      <c r="E78" s="44"/>
      <c r="F78" s="44"/>
      <c r="G78" s="44"/>
      <c r="H78" s="44"/>
      <c r="I78" s="44"/>
      <c r="J78" s="44"/>
      <c r="K78" s="44"/>
      <c r="L78" s="44"/>
    </row>
    <row r="79" spans="1:12" s="24" customFormat="1" ht="15.75">
      <c r="A79" s="44"/>
      <c r="B79" s="44"/>
      <c r="C79" s="44"/>
      <c r="D79" s="44"/>
      <c r="E79" s="44"/>
      <c r="F79" s="44"/>
      <c r="G79" s="44"/>
      <c r="H79" s="44"/>
      <c r="I79" s="44"/>
      <c r="J79" s="44"/>
      <c r="K79" s="44"/>
      <c r="L79" s="44"/>
    </row>
    <row r="80" spans="1:12" s="24" customFormat="1" ht="15.75">
      <c r="A80" s="44"/>
      <c r="B80" s="44"/>
      <c r="C80" s="44"/>
      <c r="D80" s="44"/>
      <c r="E80" s="44"/>
      <c r="F80" s="44"/>
      <c r="G80" s="44"/>
      <c r="H80" s="44"/>
      <c r="I80" s="44"/>
      <c r="J80" s="44"/>
      <c r="K80" s="44"/>
      <c r="L80" s="44"/>
    </row>
    <row r="81" spans="1:12" s="24" customFormat="1" ht="15.75">
      <c r="A81" s="44"/>
      <c r="B81" s="44"/>
      <c r="C81" s="44"/>
      <c r="D81" s="44"/>
      <c r="E81" s="44"/>
      <c r="F81" s="44"/>
      <c r="G81" s="44"/>
      <c r="H81" s="44"/>
      <c r="I81" s="44"/>
      <c r="J81" s="44"/>
      <c r="K81" s="44"/>
      <c r="L81" s="44"/>
    </row>
    <row r="82" spans="1:12" s="24" customFormat="1" ht="15.75">
      <c r="A82" s="44"/>
      <c r="B82" s="44"/>
      <c r="C82" s="44"/>
      <c r="D82" s="44"/>
      <c r="E82" s="44"/>
      <c r="F82" s="44"/>
      <c r="G82" s="44"/>
      <c r="H82" s="44"/>
      <c r="I82" s="44"/>
      <c r="J82" s="44"/>
      <c r="K82" s="81"/>
      <c r="L82" s="81"/>
    </row>
    <row r="83" spans="1:12" s="24" customFormat="1" ht="15.75">
      <c r="A83" s="44"/>
      <c r="B83" s="44"/>
      <c r="C83" s="44"/>
      <c r="D83" s="44"/>
      <c r="E83" s="44"/>
      <c r="F83" s="44"/>
      <c r="G83" s="44"/>
      <c r="H83" s="44"/>
      <c r="I83" s="44"/>
      <c r="J83" s="44"/>
      <c r="K83" s="81"/>
      <c r="L83" s="81"/>
    </row>
    <row r="84" spans="1:12" s="24" customFormat="1" ht="15.75">
      <c r="A84" s="44"/>
      <c r="B84" s="44"/>
      <c r="C84" s="44"/>
      <c r="D84" s="44"/>
      <c r="E84" s="44"/>
      <c r="F84" s="44"/>
      <c r="G84" s="44"/>
      <c r="H84" s="44"/>
      <c r="I84" s="44"/>
      <c r="J84" s="44"/>
      <c r="K84" s="81"/>
      <c r="L84" s="81"/>
    </row>
    <row r="85" spans="1:12" s="24" customFormat="1" ht="15.75">
      <c r="A85" s="44"/>
      <c r="B85" s="44"/>
      <c r="C85" s="44"/>
      <c r="D85" s="44"/>
      <c r="E85" s="44"/>
      <c r="F85" s="44"/>
      <c r="G85" s="44"/>
      <c r="H85" s="44"/>
      <c r="I85" s="44"/>
      <c r="J85" s="44"/>
      <c r="K85" s="81"/>
      <c r="L85" s="81"/>
    </row>
    <row r="86" spans="1:12" s="24" customFormat="1" ht="15.75">
      <c r="A86" s="44"/>
      <c r="B86" s="44"/>
      <c r="C86" s="44"/>
      <c r="D86" s="44"/>
      <c r="E86" s="44"/>
      <c r="F86" s="44"/>
      <c r="G86" s="44"/>
      <c r="H86" s="44"/>
      <c r="I86" s="44"/>
      <c r="J86" s="44"/>
      <c r="K86" s="81"/>
      <c r="L86" s="81"/>
    </row>
    <row r="87" spans="1:12" s="24" customFormat="1" ht="15.75">
      <c r="A87" s="44"/>
      <c r="B87" s="44"/>
      <c r="C87" s="44"/>
      <c r="D87" s="44"/>
      <c r="E87" s="44"/>
      <c r="F87" s="44"/>
      <c r="G87" s="44"/>
      <c r="H87" s="44"/>
      <c r="I87" s="44"/>
      <c r="J87" s="44"/>
      <c r="K87" s="81"/>
      <c r="L87" s="81"/>
    </row>
    <row r="88" spans="1:12" s="24" customFormat="1" ht="15.75">
      <c r="A88" s="44"/>
      <c r="B88" s="44"/>
      <c r="C88" s="44"/>
      <c r="D88" s="44"/>
      <c r="E88" s="44"/>
      <c r="F88" s="44"/>
      <c r="G88" s="44"/>
      <c r="H88" s="44"/>
      <c r="I88" s="44"/>
      <c r="J88" s="44"/>
      <c r="K88" s="81"/>
      <c r="L88" s="81"/>
    </row>
    <row r="89" spans="1:12" s="24" customFormat="1" ht="15.75">
      <c r="A89" s="44"/>
      <c r="B89" s="44"/>
      <c r="C89" s="44"/>
      <c r="D89" s="44"/>
      <c r="E89" s="44"/>
      <c r="F89" s="44"/>
      <c r="G89" s="44"/>
      <c r="H89" s="44"/>
      <c r="I89" s="44"/>
      <c r="J89" s="44"/>
      <c r="K89" s="81"/>
      <c r="L89" s="81"/>
    </row>
    <row r="90" spans="1:12" s="24" customFormat="1" ht="15.75">
      <c r="A90" s="44"/>
      <c r="B90" s="44"/>
      <c r="C90" s="44"/>
      <c r="D90" s="44"/>
      <c r="E90" s="44"/>
      <c r="F90" s="44"/>
      <c r="G90" s="44"/>
      <c r="H90" s="44"/>
      <c r="I90" s="44"/>
      <c r="J90" s="44"/>
      <c r="K90" s="81"/>
      <c r="L90" s="81"/>
    </row>
    <row r="91" spans="1:12" s="24" customFormat="1" ht="15.75">
      <c r="A91" s="44"/>
      <c r="B91" s="44"/>
      <c r="C91" s="44"/>
      <c r="D91" s="44"/>
      <c r="E91" s="44"/>
      <c r="F91" s="44"/>
      <c r="G91" s="44"/>
      <c r="H91" s="44"/>
      <c r="I91" s="44"/>
      <c r="J91" s="44"/>
      <c r="K91" s="85"/>
      <c r="L91" s="85"/>
    </row>
    <row r="92" spans="1:12" s="24" customFormat="1" ht="15.75">
      <c r="A92" s="44"/>
      <c r="B92" s="44"/>
      <c r="C92" s="44"/>
      <c r="D92" s="44"/>
      <c r="E92" s="44"/>
      <c r="F92" s="44"/>
      <c r="G92" s="44"/>
      <c r="H92" s="44"/>
      <c r="I92" s="44"/>
      <c r="J92" s="44"/>
      <c r="K92" s="86">
        <f>$K$30</f>
        <v>1595000</v>
      </c>
      <c r="L92" s="85"/>
    </row>
    <row r="93" spans="1:12" s="24" customFormat="1" ht="15.75">
      <c r="A93" s="44"/>
      <c r="B93" s="44"/>
      <c r="C93" s="44"/>
      <c r="D93" s="44"/>
      <c r="E93" s="44"/>
      <c r="F93" s="44"/>
      <c r="G93" s="44"/>
      <c r="H93" s="44"/>
      <c r="I93" s="44"/>
      <c r="J93" s="44"/>
      <c r="K93" s="86">
        <f>$K$53</f>
        <v>987500</v>
      </c>
      <c r="L93" s="87"/>
    </row>
    <row r="94" spans="1:12" s="24" customFormat="1" ht="15.75">
      <c r="A94" s="44"/>
      <c r="B94" s="44"/>
      <c r="C94" s="44"/>
      <c r="D94" s="44"/>
      <c r="E94" s="44"/>
      <c r="F94" s="44"/>
      <c r="G94" s="44"/>
      <c r="H94" s="44"/>
      <c r="I94" s="44"/>
      <c r="J94" s="44"/>
      <c r="K94" s="86">
        <f>K92-K93</f>
        <v>607500</v>
      </c>
      <c r="L94" s="87">
        <f>K94/K92*100%</f>
        <v>0.38087774294670845</v>
      </c>
    </row>
    <row r="95" spans="1:12" s="24" customFormat="1" ht="15.75">
      <c r="A95" s="44"/>
      <c r="B95" s="44"/>
      <c r="C95" s="44"/>
      <c r="D95" s="44"/>
      <c r="E95" s="44"/>
      <c r="F95" s="44"/>
      <c r="G95" s="44"/>
      <c r="H95" s="44"/>
      <c r="I95" s="44"/>
      <c r="J95" s="44"/>
      <c r="K95" s="85"/>
      <c r="L95" s="87">
        <f>K93/K92*100%</f>
        <v>0.6191222570532915</v>
      </c>
    </row>
    <row r="96" spans="1:12" s="24" customFormat="1" ht="15.75">
      <c r="A96" s="44"/>
      <c r="B96" s="46" t="s">
        <v>16</v>
      </c>
      <c r="C96" s="44"/>
      <c r="D96" s="44"/>
      <c r="E96" s="44"/>
      <c r="F96" s="44"/>
      <c r="G96" s="44"/>
      <c r="H96" s="44"/>
      <c r="I96" s="44"/>
      <c r="J96" s="44"/>
      <c r="K96" s="82"/>
      <c r="L96" s="82"/>
    </row>
    <row r="97" spans="1:12" s="70" customFormat="1" ht="19.5" customHeight="1">
      <c r="A97" s="78"/>
      <c r="B97" s="83"/>
      <c r="C97" s="84"/>
      <c r="D97" s="84"/>
      <c r="E97" s="84"/>
      <c r="F97" s="84"/>
      <c r="G97" s="76"/>
      <c r="H97" s="76"/>
      <c r="I97" s="76"/>
      <c r="J97" s="76"/>
      <c r="K97" s="76"/>
      <c r="L97" s="76"/>
    </row>
  </sheetData>
  <sheetProtection selectLockedCells="1" selectUnlockedCells="1"/>
  <mergeCells count="12">
    <mergeCell ref="B8:K8"/>
    <mergeCell ref="B9:K9"/>
    <mergeCell ref="B30:C30"/>
    <mergeCell ref="B32:L32"/>
    <mergeCell ref="B53:C53"/>
    <mergeCell ref="B64:L64"/>
    <mergeCell ref="B1:K1"/>
    <mergeCell ref="B2:K2"/>
    <mergeCell ref="B3:K3"/>
    <mergeCell ref="B5:C6"/>
    <mergeCell ref="I5:K6"/>
    <mergeCell ref="B7:K7"/>
  </mergeCells>
  <printOptions horizontalCentered="1" verticalCentered="1"/>
  <pageMargins left="0.196850393700787" right="0.236220472440945" top="0.275590551181102" bottom="0.31496062992126" header="0.275590551181102" footer="0.31496062992126"/>
  <pageSetup horizontalDpi="300" verticalDpi="300" orientation="landscape" paperSize="9" r:id="rId2"/>
  <headerFooter>
    <oddFooter xml:space="preserve">&amp;R&amp;".VnTime,Regular"&amp;14&amp;P      </oddFooter>
  </headerFooter>
  <drawing r:id="rId1"/>
</worksheet>
</file>

<file path=xl/worksheets/sheet7.xml><?xml version="1.0" encoding="utf-8"?>
<worksheet xmlns="http://schemas.openxmlformats.org/spreadsheetml/2006/main" xmlns:r="http://schemas.openxmlformats.org/officeDocument/2006/relationships">
  <dimension ref="A1:L110"/>
  <sheetViews>
    <sheetView view="pageBreakPreview" zoomScale="90" zoomScaleNormal="85" zoomScaleSheetLayoutView="90" workbookViewId="0" topLeftCell="A1">
      <selection activeCell="A9" sqref="A9:IV9"/>
    </sheetView>
  </sheetViews>
  <sheetFormatPr defaultColWidth="9.140625" defaultRowHeight="19.5" customHeight="1"/>
  <cols>
    <col min="1" max="1" width="6.8515625" style="31" customWidth="1"/>
    <col min="2" max="2" width="38.7109375" style="32" customWidth="1"/>
    <col min="3" max="3" width="15.8515625" style="32" customWidth="1"/>
    <col min="4" max="4" width="7.421875" style="33" customWidth="1"/>
    <col min="5" max="5" width="8.140625" style="34" customWidth="1"/>
    <col min="6" max="6" width="9.00390625" style="32" customWidth="1"/>
    <col min="7" max="7" width="10.421875" style="32" customWidth="1"/>
    <col min="8" max="8" width="7.421875" style="32" customWidth="1"/>
    <col min="9" max="9" width="8.00390625" style="32" customWidth="1"/>
    <col min="10" max="10" width="10.140625" style="32" customWidth="1"/>
    <col min="11" max="11" width="13.00390625" style="32" customWidth="1"/>
    <col min="12" max="12" width="7.00390625" style="32" customWidth="1"/>
    <col min="13" max="16384" width="9.140625" style="1" customWidth="1"/>
  </cols>
  <sheetData>
    <row r="1" spans="2:11" ht="19.5" customHeight="1">
      <c r="B1" s="133"/>
      <c r="C1" s="133"/>
      <c r="D1" s="133"/>
      <c r="E1" s="133"/>
      <c r="F1" s="133"/>
      <c r="G1" s="133"/>
      <c r="H1" s="133"/>
      <c r="I1" s="133"/>
      <c r="J1" s="133"/>
      <c r="K1" s="133"/>
    </row>
    <row r="2" spans="1:12" s="101" customFormat="1" ht="19.5" customHeight="1">
      <c r="A2" s="100"/>
      <c r="B2" s="134" t="s">
        <v>85</v>
      </c>
      <c r="C2" s="134"/>
      <c r="D2" s="134"/>
      <c r="E2" s="134"/>
      <c r="F2" s="134"/>
      <c r="G2" s="134"/>
      <c r="H2" s="134"/>
      <c r="I2" s="134"/>
      <c r="J2" s="134"/>
      <c r="K2" s="134"/>
      <c r="L2" s="100"/>
    </row>
    <row r="3" spans="1:12" s="101" customFormat="1" ht="19.5" customHeight="1">
      <c r="A3" s="100"/>
      <c r="B3" s="135" t="s">
        <v>84</v>
      </c>
      <c r="C3" s="135"/>
      <c r="D3" s="135"/>
      <c r="E3" s="135"/>
      <c r="F3" s="135"/>
      <c r="G3" s="135"/>
      <c r="H3" s="135"/>
      <c r="I3" s="135"/>
      <c r="J3" s="135"/>
      <c r="K3" s="135"/>
      <c r="L3" s="100"/>
    </row>
    <row r="4" spans="1:12" s="101" customFormat="1" ht="13.5" customHeight="1">
      <c r="A4" s="100"/>
      <c r="B4" s="105"/>
      <c r="C4" s="100"/>
      <c r="D4" s="100"/>
      <c r="E4" s="100"/>
      <c r="F4" s="100"/>
      <c r="G4" s="100"/>
      <c r="H4" s="100"/>
      <c r="I4" s="100"/>
      <c r="J4" s="100"/>
      <c r="K4" s="100"/>
      <c r="L4" s="100"/>
    </row>
    <row r="5" spans="1:12" s="101" customFormat="1" ht="15" customHeight="1">
      <c r="A5" s="100"/>
      <c r="B5" s="136" t="s">
        <v>80</v>
      </c>
      <c r="C5" s="136"/>
      <c r="D5" s="100"/>
      <c r="E5" s="100"/>
      <c r="F5" s="100"/>
      <c r="G5" s="100"/>
      <c r="H5" s="100"/>
      <c r="I5" s="137"/>
      <c r="J5" s="137"/>
      <c r="K5" s="137"/>
      <c r="L5" s="108"/>
    </row>
    <row r="6" spans="1:12" s="101" customFormat="1" ht="11.25" customHeight="1">
      <c r="A6" s="100"/>
      <c r="B6" s="136"/>
      <c r="C6" s="136"/>
      <c r="D6" s="100"/>
      <c r="E6" s="100"/>
      <c r="F6" s="100"/>
      <c r="G6" s="100"/>
      <c r="H6" s="100"/>
      <c r="I6" s="137"/>
      <c r="J6" s="137"/>
      <c r="K6" s="137"/>
      <c r="L6" s="108"/>
    </row>
    <row r="7" spans="2:11" ht="16.5" customHeight="1">
      <c r="B7" s="134" t="s">
        <v>12</v>
      </c>
      <c r="C7" s="134"/>
      <c r="D7" s="134"/>
      <c r="E7" s="134"/>
      <c r="F7" s="134"/>
      <c r="G7" s="134"/>
      <c r="H7" s="134"/>
      <c r="I7" s="134"/>
      <c r="J7" s="134"/>
      <c r="K7" s="134"/>
    </row>
    <row r="8" spans="1:12" s="2" customFormat="1" ht="27.75" customHeight="1">
      <c r="A8" s="35"/>
      <c r="B8" s="138" t="s">
        <v>46</v>
      </c>
      <c r="C8" s="138"/>
      <c r="D8" s="138"/>
      <c r="E8" s="138"/>
      <c r="F8" s="138"/>
      <c r="G8" s="138"/>
      <c r="H8" s="138"/>
      <c r="I8" s="138"/>
      <c r="J8" s="138"/>
      <c r="K8" s="138"/>
      <c r="L8" s="36"/>
    </row>
    <row r="9" spans="1:12" s="102" customFormat="1" ht="19.5" customHeight="1">
      <c r="A9" s="35" t="s">
        <v>10</v>
      </c>
      <c r="B9" s="139" t="s">
        <v>82</v>
      </c>
      <c r="C9" s="139"/>
      <c r="D9" s="139"/>
      <c r="E9" s="139"/>
      <c r="F9" s="139"/>
      <c r="G9" s="139"/>
      <c r="H9" s="139"/>
      <c r="I9" s="139"/>
      <c r="J9" s="139"/>
      <c r="K9" s="139"/>
      <c r="L9" s="36"/>
    </row>
    <row r="10" spans="1:12" s="2" customFormat="1" ht="12" customHeight="1" thickBot="1">
      <c r="A10" s="35"/>
      <c r="B10" s="37"/>
      <c r="C10" s="37"/>
      <c r="D10" s="37"/>
      <c r="E10" s="37"/>
      <c r="F10" s="37"/>
      <c r="G10" s="37"/>
      <c r="H10" s="37"/>
      <c r="I10" s="37"/>
      <c r="J10" s="37"/>
      <c r="K10" s="37"/>
      <c r="L10" s="36"/>
    </row>
    <row r="11" spans="1:12" s="2" customFormat="1" ht="110.25">
      <c r="A11" s="3" t="s">
        <v>0</v>
      </c>
      <c r="B11" s="4" t="s">
        <v>14</v>
      </c>
      <c r="C11" s="4" t="s">
        <v>17</v>
      </c>
      <c r="D11" s="5" t="s">
        <v>27</v>
      </c>
      <c r="E11" s="6" t="s">
        <v>28</v>
      </c>
      <c r="F11" s="7" t="s">
        <v>29</v>
      </c>
      <c r="G11" s="5" t="s">
        <v>30</v>
      </c>
      <c r="H11" s="5" t="s">
        <v>18</v>
      </c>
      <c r="I11" s="5" t="s">
        <v>15</v>
      </c>
      <c r="J11" s="50" t="s">
        <v>31</v>
      </c>
      <c r="K11" s="50" t="s">
        <v>32</v>
      </c>
      <c r="L11" s="25" t="s">
        <v>5</v>
      </c>
    </row>
    <row r="12" spans="1:12" s="2" customFormat="1" ht="18" customHeight="1" thickBot="1">
      <c r="A12" s="8">
        <v>1</v>
      </c>
      <c r="B12" s="9" t="s">
        <v>2</v>
      </c>
      <c r="C12" s="10"/>
      <c r="D12" s="11"/>
      <c r="E12" s="38"/>
      <c r="F12" s="12"/>
      <c r="G12" s="12"/>
      <c r="H12" s="12"/>
      <c r="I12" s="12"/>
      <c r="J12" s="51"/>
      <c r="K12" s="51"/>
      <c r="L12" s="13"/>
    </row>
    <row r="13" spans="1:12" s="2" customFormat="1" ht="54" customHeight="1" thickBot="1">
      <c r="A13" s="8"/>
      <c r="B13" s="61" t="s">
        <v>55</v>
      </c>
      <c r="C13" s="56" t="s">
        <v>37</v>
      </c>
      <c r="D13" s="11">
        <v>0.5</v>
      </c>
      <c r="E13" s="38">
        <v>25000</v>
      </c>
      <c r="F13" s="12">
        <v>0</v>
      </c>
      <c r="G13" s="12">
        <v>0</v>
      </c>
      <c r="H13" s="12">
        <v>1</v>
      </c>
      <c r="I13" s="12">
        <v>3</v>
      </c>
      <c r="J13" s="51">
        <f>G13+F13+(E13*D13)</f>
        <v>12500</v>
      </c>
      <c r="K13" s="51">
        <f>J13*I13*H13</f>
        <v>37500</v>
      </c>
      <c r="L13" s="13"/>
    </row>
    <row r="14" spans="1:12" s="2" customFormat="1" ht="38.25" thickBot="1">
      <c r="A14" s="8"/>
      <c r="B14" s="61" t="s">
        <v>54</v>
      </c>
      <c r="C14" s="57" t="s">
        <v>38</v>
      </c>
      <c r="D14" s="11">
        <v>1</v>
      </c>
      <c r="E14" s="38">
        <v>25000</v>
      </c>
      <c r="F14" s="12">
        <v>0</v>
      </c>
      <c r="G14" s="12">
        <v>0</v>
      </c>
      <c r="H14" s="12">
        <v>1</v>
      </c>
      <c r="I14" s="12">
        <v>3</v>
      </c>
      <c r="J14" s="51">
        <f>G14+F14+(E14*D14)</f>
        <v>25000</v>
      </c>
      <c r="K14" s="51">
        <f aca="true" t="shared" si="0" ref="K14:K31">J14*I14*H14</f>
        <v>75000</v>
      </c>
      <c r="L14" s="13"/>
    </row>
    <row r="15" spans="1:12" s="2" customFormat="1" ht="75.75" thickBot="1">
      <c r="A15" s="8"/>
      <c r="B15" s="62" t="s">
        <v>53</v>
      </c>
      <c r="C15" s="57" t="s">
        <v>37</v>
      </c>
      <c r="D15" s="11">
        <v>0.5</v>
      </c>
      <c r="E15" s="38">
        <v>25000</v>
      </c>
      <c r="F15" s="12">
        <v>0</v>
      </c>
      <c r="G15" s="12">
        <v>0</v>
      </c>
      <c r="H15" s="12">
        <v>1</v>
      </c>
      <c r="I15" s="12">
        <v>3</v>
      </c>
      <c r="J15" s="51">
        <f>G15+F15+(E15*D15)</f>
        <v>12500</v>
      </c>
      <c r="K15" s="51">
        <f t="shared" si="0"/>
        <v>37500</v>
      </c>
      <c r="L15" s="13"/>
    </row>
    <row r="16" spans="1:12" s="2" customFormat="1" ht="57" thickBot="1">
      <c r="A16" s="8"/>
      <c r="B16" s="61" t="s">
        <v>47</v>
      </c>
      <c r="C16" s="57" t="s">
        <v>38</v>
      </c>
      <c r="D16" s="11">
        <v>1</v>
      </c>
      <c r="E16" s="38">
        <v>25000</v>
      </c>
      <c r="F16" s="12">
        <v>0</v>
      </c>
      <c r="G16" s="12">
        <v>0</v>
      </c>
      <c r="H16" s="12">
        <v>1</v>
      </c>
      <c r="I16" s="12">
        <v>3</v>
      </c>
      <c r="J16" s="51">
        <f>G16+F16+(E16*D16)</f>
        <v>25000</v>
      </c>
      <c r="K16" s="51">
        <f t="shared" si="0"/>
        <v>75000</v>
      </c>
      <c r="L16" s="13"/>
    </row>
    <row r="17" spans="1:12" s="2" customFormat="1" ht="18" customHeight="1">
      <c r="A17" s="8">
        <v>2</v>
      </c>
      <c r="B17" s="9" t="s">
        <v>7</v>
      </c>
      <c r="C17" s="10" t="s">
        <v>8</v>
      </c>
      <c r="D17" s="15">
        <v>0</v>
      </c>
      <c r="E17" s="38">
        <v>25000</v>
      </c>
      <c r="F17" s="12"/>
      <c r="G17" s="12"/>
      <c r="H17" s="12">
        <v>1</v>
      </c>
      <c r="I17" s="12">
        <v>0</v>
      </c>
      <c r="J17" s="51">
        <f aca="true" t="shared" si="1" ref="J17:J31">G17+F17+(D17*E17)</f>
        <v>0</v>
      </c>
      <c r="K17" s="51">
        <f t="shared" si="0"/>
        <v>0</v>
      </c>
      <c r="L17" s="13"/>
    </row>
    <row r="18" spans="1:12" s="2" customFormat="1" ht="18" customHeight="1">
      <c r="A18" s="16"/>
      <c r="B18" s="10"/>
      <c r="C18" s="10" t="s">
        <v>19</v>
      </c>
      <c r="D18" s="15">
        <v>1</v>
      </c>
      <c r="E18" s="38">
        <v>25000</v>
      </c>
      <c r="F18" s="12"/>
      <c r="G18" s="12"/>
      <c r="H18" s="12">
        <v>1</v>
      </c>
      <c r="I18" s="12">
        <v>3</v>
      </c>
      <c r="J18" s="51">
        <f t="shared" si="1"/>
        <v>25000</v>
      </c>
      <c r="K18" s="51">
        <f t="shared" si="0"/>
        <v>75000</v>
      </c>
      <c r="L18" s="13"/>
    </row>
    <row r="19" spans="1:12" s="2" customFormat="1" ht="18" customHeight="1">
      <c r="A19" s="16"/>
      <c r="B19" s="10"/>
      <c r="C19" s="10" t="s">
        <v>20</v>
      </c>
      <c r="D19" s="15"/>
      <c r="E19" s="38"/>
      <c r="F19" s="12"/>
      <c r="G19" s="12"/>
      <c r="H19" s="12">
        <v>1</v>
      </c>
      <c r="I19" s="12"/>
      <c r="J19" s="51">
        <f t="shared" si="1"/>
        <v>0</v>
      </c>
      <c r="K19" s="51">
        <f t="shared" si="0"/>
        <v>0</v>
      </c>
      <c r="L19" s="13"/>
    </row>
    <row r="20" spans="1:12" s="2" customFormat="1" ht="15.75">
      <c r="A20" s="8">
        <v>3</v>
      </c>
      <c r="B20" s="9" t="s">
        <v>21</v>
      </c>
      <c r="C20" s="10"/>
      <c r="D20" s="15"/>
      <c r="E20" s="38"/>
      <c r="F20" s="12"/>
      <c r="G20" s="12">
        <v>0</v>
      </c>
      <c r="H20" s="12">
        <v>1</v>
      </c>
      <c r="I20" s="12"/>
      <c r="J20" s="51">
        <f>G20+F20+(D20*E20)</f>
        <v>0</v>
      </c>
      <c r="K20" s="51">
        <f>J20*I20*H20</f>
        <v>0</v>
      </c>
      <c r="L20" s="13"/>
    </row>
    <row r="21" spans="1:12" s="2" customFormat="1" ht="18" customHeight="1">
      <c r="A21" s="14" t="s">
        <v>25</v>
      </c>
      <c r="B21" s="10" t="s">
        <v>3</v>
      </c>
      <c r="C21" s="10"/>
      <c r="D21" s="15">
        <v>0</v>
      </c>
      <c r="E21" s="38"/>
      <c r="F21" s="12"/>
      <c r="G21" s="12">
        <v>0</v>
      </c>
      <c r="H21" s="12">
        <v>1</v>
      </c>
      <c r="I21" s="12"/>
      <c r="J21" s="51">
        <f>G21+F21+(D21*E21)</f>
        <v>0</v>
      </c>
      <c r="K21" s="51">
        <f>J21*I21*H21</f>
        <v>0</v>
      </c>
      <c r="L21" s="13"/>
    </row>
    <row r="22" spans="1:12" s="2" customFormat="1" ht="18" customHeight="1">
      <c r="A22" s="14" t="s">
        <v>24</v>
      </c>
      <c r="B22" s="10" t="s">
        <v>4</v>
      </c>
      <c r="C22" s="10"/>
      <c r="D22" s="15">
        <v>0</v>
      </c>
      <c r="E22" s="38">
        <v>25000</v>
      </c>
      <c r="F22" s="12">
        <v>0</v>
      </c>
      <c r="G22" s="12">
        <v>0</v>
      </c>
      <c r="H22" s="12">
        <v>1</v>
      </c>
      <c r="I22" s="12"/>
      <c r="J22" s="51">
        <f>G22+F22+(D22*E22)</f>
        <v>0</v>
      </c>
      <c r="K22" s="51">
        <f>J22*I22*H22</f>
        <v>0</v>
      </c>
      <c r="L22" s="13"/>
    </row>
    <row r="23" spans="1:12" s="2" customFormat="1" ht="18" customHeight="1">
      <c r="A23" s="14" t="s">
        <v>23</v>
      </c>
      <c r="B23" s="10" t="s">
        <v>22</v>
      </c>
      <c r="C23" s="10"/>
      <c r="D23" s="15"/>
      <c r="E23" s="38"/>
      <c r="F23" s="12"/>
      <c r="G23" s="12"/>
      <c r="H23" s="12">
        <v>1</v>
      </c>
      <c r="I23" s="12"/>
      <c r="J23" s="51">
        <f>G23+F23+(D23*E23)</f>
        <v>0</v>
      </c>
      <c r="K23" s="51">
        <f>J23*I23*H23</f>
        <v>0</v>
      </c>
      <c r="L23" s="13"/>
    </row>
    <row r="24" spans="1:12" s="2" customFormat="1" ht="57.75" customHeight="1">
      <c r="A24" s="16">
        <v>4</v>
      </c>
      <c r="B24" s="10" t="s">
        <v>33</v>
      </c>
      <c r="C24" s="10"/>
      <c r="D24" s="15"/>
      <c r="E24" s="38"/>
      <c r="F24" s="12"/>
      <c r="G24" s="12"/>
      <c r="H24" s="12">
        <v>1</v>
      </c>
      <c r="I24" s="12"/>
      <c r="J24" s="51"/>
      <c r="K24" s="51"/>
      <c r="L24" s="13"/>
    </row>
    <row r="25" spans="1:12" s="2" customFormat="1" ht="39" customHeight="1">
      <c r="A25" s="16"/>
      <c r="B25" s="40"/>
      <c r="C25" s="10" t="s">
        <v>41</v>
      </c>
      <c r="D25" s="15">
        <v>4</v>
      </c>
      <c r="E25" s="38">
        <v>25000</v>
      </c>
      <c r="F25" s="12"/>
      <c r="G25" s="12"/>
      <c r="H25" s="12">
        <v>1</v>
      </c>
      <c r="I25" s="12">
        <v>3</v>
      </c>
      <c r="J25" s="51">
        <f t="shared" si="1"/>
        <v>100000</v>
      </c>
      <c r="K25" s="51">
        <f t="shared" si="0"/>
        <v>300000</v>
      </c>
      <c r="L25" s="13"/>
    </row>
    <row r="26" spans="1:12" s="2" customFormat="1" ht="18" customHeight="1">
      <c r="A26" s="16"/>
      <c r="B26" s="10"/>
      <c r="C26" s="10"/>
      <c r="D26" s="15"/>
      <c r="E26" s="38"/>
      <c r="F26" s="12"/>
      <c r="G26" s="12"/>
      <c r="H26" s="12">
        <v>1</v>
      </c>
      <c r="I26" s="12"/>
      <c r="J26" s="51"/>
      <c r="K26" s="51"/>
      <c r="L26" s="13"/>
    </row>
    <row r="27" spans="1:12" s="2" customFormat="1" ht="18" customHeight="1">
      <c r="A27" s="16">
        <v>5</v>
      </c>
      <c r="B27" s="10" t="s">
        <v>34</v>
      </c>
      <c r="C27" s="10"/>
      <c r="D27" s="15">
        <v>0</v>
      </c>
      <c r="E27" s="38"/>
      <c r="F27" s="12"/>
      <c r="G27" s="12"/>
      <c r="H27" s="12">
        <v>1</v>
      </c>
      <c r="I27" s="12"/>
      <c r="J27" s="51">
        <f>G27+F27+(D27*E27)</f>
        <v>0</v>
      </c>
      <c r="K27" s="51">
        <f>J27*I27*H27</f>
        <v>0</v>
      </c>
      <c r="L27" s="13"/>
    </row>
    <row r="28" spans="1:12" s="2" customFormat="1" ht="15.75">
      <c r="A28" s="16">
        <v>6</v>
      </c>
      <c r="B28" s="9" t="s">
        <v>9</v>
      </c>
      <c r="C28" s="10" t="s">
        <v>8</v>
      </c>
      <c r="D28" s="15">
        <v>2</v>
      </c>
      <c r="E28" s="38">
        <v>25000</v>
      </c>
      <c r="F28" s="12"/>
      <c r="G28" s="12"/>
      <c r="H28" s="12">
        <v>1</v>
      </c>
      <c r="I28" s="12">
        <v>1</v>
      </c>
      <c r="J28" s="51">
        <f t="shared" si="1"/>
        <v>50000</v>
      </c>
      <c r="K28" s="51">
        <f t="shared" si="0"/>
        <v>50000</v>
      </c>
      <c r="L28" s="13"/>
    </row>
    <row r="29" spans="1:12" s="2" customFormat="1" ht="18" customHeight="1">
      <c r="A29" s="17"/>
      <c r="B29" s="10"/>
      <c r="C29" s="10" t="s">
        <v>19</v>
      </c>
      <c r="D29" s="15">
        <v>0.2</v>
      </c>
      <c r="E29" s="68">
        <v>25000</v>
      </c>
      <c r="F29" s="12"/>
      <c r="G29" s="12"/>
      <c r="H29" s="12">
        <v>1</v>
      </c>
      <c r="I29" s="12">
        <v>2</v>
      </c>
      <c r="J29" s="51">
        <f t="shared" si="1"/>
        <v>5000</v>
      </c>
      <c r="K29" s="51">
        <f t="shared" si="0"/>
        <v>10000</v>
      </c>
      <c r="L29" s="13"/>
    </row>
    <row r="30" spans="1:12" s="2" customFormat="1" ht="18" customHeight="1">
      <c r="A30" s="17"/>
      <c r="B30" s="10"/>
      <c r="C30" s="10" t="s">
        <v>20</v>
      </c>
      <c r="D30" s="15">
        <v>0</v>
      </c>
      <c r="E30" s="38"/>
      <c r="F30" s="12"/>
      <c r="G30" s="12"/>
      <c r="H30" s="12">
        <v>1</v>
      </c>
      <c r="I30" s="12"/>
      <c r="J30" s="51">
        <f t="shared" si="1"/>
        <v>0</v>
      </c>
      <c r="K30" s="51">
        <f t="shared" si="0"/>
        <v>0</v>
      </c>
      <c r="L30" s="13"/>
    </row>
    <row r="31" spans="1:12" s="2" customFormat="1" ht="18" customHeight="1">
      <c r="A31" s="18"/>
      <c r="B31" s="10"/>
      <c r="C31" s="10" t="s">
        <v>6</v>
      </c>
      <c r="D31" s="15">
        <v>0</v>
      </c>
      <c r="E31" s="38"/>
      <c r="F31" s="12"/>
      <c r="G31" s="12"/>
      <c r="H31" s="12">
        <v>1</v>
      </c>
      <c r="I31" s="12"/>
      <c r="J31" s="51">
        <f t="shared" si="1"/>
        <v>0</v>
      </c>
      <c r="K31" s="51">
        <f t="shared" si="0"/>
        <v>0</v>
      </c>
      <c r="L31" s="13"/>
    </row>
    <row r="32" spans="1:12" s="2" customFormat="1" ht="19.5" customHeight="1" thickBot="1">
      <c r="A32" s="19"/>
      <c r="B32" s="140" t="s">
        <v>1</v>
      </c>
      <c r="C32" s="141"/>
      <c r="D32" s="20"/>
      <c r="E32" s="21"/>
      <c r="F32" s="21">
        <f>SUM(F12:F26)</f>
        <v>0</v>
      </c>
      <c r="G32" s="21">
        <f>SUM(G12:G26)</f>
        <v>0</v>
      </c>
      <c r="H32" s="22"/>
      <c r="I32" s="21"/>
      <c r="J32" s="52">
        <f>SUM(J12:J31)</f>
        <v>255000</v>
      </c>
      <c r="K32" s="52">
        <f>SUM(K12:K31)</f>
        <v>660000</v>
      </c>
      <c r="L32" s="23"/>
    </row>
    <row r="33" spans="1:12" s="2" customFormat="1" ht="19.5" customHeight="1">
      <c r="A33" s="26"/>
      <c r="B33" s="27"/>
      <c r="C33" s="27"/>
      <c r="D33" s="28"/>
      <c r="E33" s="29"/>
      <c r="F33" s="29"/>
      <c r="G33" s="29"/>
      <c r="H33" s="30"/>
      <c r="I33" s="29"/>
      <c r="J33" s="29"/>
      <c r="K33" s="29"/>
      <c r="L33" s="29"/>
    </row>
    <row r="34" spans="1:12" s="2" customFormat="1" ht="27.75" customHeight="1">
      <c r="A34" s="35" t="s">
        <v>11</v>
      </c>
      <c r="B34" s="139" t="s">
        <v>36</v>
      </c>
      <c r="C34" s="139"/>
      <c r="D34" s="139"/>
      <c r="E34" s="139"/>
      <c r="F34" s="139"/>
      <c r="G34" s="139"/>
      <c r="H34" s="139"/>
      <c r="I34" s="139"/>
      <c r="J34" s="139"/>
      <c r="K34" s="139"/>
      <c r="L34" s="139"/>
    </row>
    <row r="35" spans="1:12" s="2" customFormat="1" ht="19.5" customHeight="1" thickBot="1">
      <c r="A35" s="41"/>
      <c r="B35" s="39"/>
      <c r="C35" s="39"/>
      <c r="D35" s="42"/>
      <c r="E35" s="43"/>
      <c r="F35" s="39"/>
      <c r="G35" s="39"/>
      <c r="H35" s="39"/>
      <c r="I35" s="39"/>
      <c r="J35" s="39"/>
      <c r="K35" s="39"/>
      <c r="L35" s="39"/>
    </row>
    <row r="36" spans="1:12" s="2" customFormat="1" ht="110.25">
      <c r="A36" s="3" t="s">
        <v>0</v>
      </c>
      <c r="B36" s="4" t="s">
        <v>14</v>
      </c>
      <c r="C36" s="4" t="s">
        <v>17</v>
      </c>
      <c r="D36" s="5" t="s">
        <v>27</v>
      </c>
      <c r="E36" s="6" t="s">
        <v>28</v>
      </c>
      <c r="F36" s="7" t="s">
        <v>29</v>
      </c>
      <c r="G36" s="5" t="s">
        <v>30</v>
      </c>
      <c r="H36" s="5" t="s">
        <v>18</v>
      </c>
      <c r="I36" s="5" t="s">
        <v>15</v>
      </c>
      <c r="J36" s="5" t="s">
        <v>31</v>
      </c>
      <c r="K36" s="5" t="s">
        <v>32</v>
      </c>
      <c r="L36" s="25" t="s">
        <v>5</v>
      </c>
    </row>
    <row r="37" spans="1:12" s="2" customFormat="1" ht="19.5" customHeight="1" thickBot="1">
      <c r="A37" s="8">
        <v>1</v>
      </c>
      <c r="B37" s="9" t="s">
        <v>2</v>
      </c>
      <c r="C37" s="10"/>
      <c r="D37" s="11"/>
      <c r="E37" s="38"/>
      <c r="F37" s="12"/>
      <c r="G37" s="12"/>
      <c r="H37" s="12"/>
      <c r="I37" s="12"/>
      <c r="J37" s="12"/>
      <c r="K37" s="12"/>
      <c r="L37" s="13"/>
    </row>
    <row r="38" spans="1:12" s="2" customFormat="1" ht="55.5" customHeight="1" thickBot="1">
      <c r="A38" s="8"/>
      <c r="B38" s="66" t="s">
        <v>55</v>
      </c>
      <c r="C38" s="64" t="s">
        <v>37</v>
      </c>
      <c r="D38" s="11">
        <v>0.5</v>
      </c>
      <c r="E38" s="38">
        <v>25000</v>
      </c>
      <c r="F38" s="12">
        <v>0</v>
      </c>
      <c r="G38" s="12">
        <v>0</v>
      </c>
      <c r="H38" s="12">
        <v>1</v>
      </c>
      <c r="I38" s="12">
        <v>3</v>
      </c>
      <c r="J38" s="51">
        <f>G38+F38+(E38*D38)</f>
        <v>12500</v>
      </c>
      <c r="K38" s="51">
        <f>J38*I38*H38</f>
        <v>37500</v>
      </c>
      <c r="L38" s="13"/>
    </row>
    <row r="39" spans="1:12" s="2" customFormat="1" ht="38.25" thickBot="1">
      <c r="A39" s="8"/>
      <c r="B39" s="66" t="s">
        <v>54</v>
      </c>
      <c r="C39" s="65" t="s">
        <v>38</v>
      </c>
      <c r="D39" s="11">
        <v>1</v>
      </c>
      <c r="E39" s="38">
        <v>25000</v>
      </c>
      <c r="F39" s="12">
        <v>0</v>
      </c>
      <c r="G39" s="12">
        <v>0</v>
      </c>
      <c r="H39" s="12">
        <v>1</v>
      </c>
      <c r="I39" s="12">
        <v>3</v>
      </c>
      <c r="J39" s="51">
        <f>G39+F39+(E39*D39)</f>
        <v>25000</v>
      </c>
      <c r="K39" s="51">
        <f aca="true" t="shared" si="2" ref="K39:K44">J39*I39*H39</f>
        <v>75000</v>
      </c>
      <c r="L39" s="13"/>
    </row>
    <row r="40" spans="1:12" s="2" customFormat="1" ht="75.75" thickBot="1">
      <c r="A40" s="8"/>
      <c r="B40" s="67" t="s">
        <v>53</v>
      </c>
      <c r="C40" s="65" t="s">
        <v>37</v>
      </c>
      <c r="D40" s="11">
        <v>0.5</v>
      </c>
      <c r="E40" s="38">
        <v>25000</v>
      </c>
      <c r="F40" s="12">
        <v>0</v>
      </c>
      <c r="G40" s="12">
        <v>0</v>
      </c>
      <c r="H40" s="12">
        <v>1</v>
      </c>
      <c r="I40" s="12">
        <v>3</v>
      </c>
      <c r="J40" s="51">
        <f>G40+F40+(E40*D40)</f>
        <v>12500</v>
      </c>
      <c r="K40" s="51">
        <f t="shared" si="2"/>
        <v>37500</v>
      </c>
      <c r="L40" s="13"/>
    </row>
    <row r="41" spans="1:12" s="2" customFormat="1" ht="267.75" customHeight="1" thickBot="1">
      <c r="A41" s="8"/>
      <c r="B41" s="66" t="s">
        <v>47</v>
      </c>
      <c r="C41" s="65" t="s">
        <v>38</v>
      </c>
      <c r="D41" s="11">
        <v>1</v>
      </c>
      <c r="E41" s="38">
        <v>25000</v>
      </c>
      <c r="F41" s="12">
        <v>0</v>
      </c>
      <c r="G41" s="12">
        <v>0</v>
      </c>
      <c r="H41" s="12">
        <v>1</v>
      </c>
      <c r="I41" s="12">
        <v>3</v>
      </c>
      <c r="J41" s="51">
        <f>G41+F41+(E41*D41)</f>
        <v>25000</v>
      </c>
      <c r="K41" s="51">
        <f t="shared" si="2"/>
        <v>75000</v>
      </c>
      <c r="L41" s="13"/>
    </row>
    <row r="42" spans="1:12" s="2" customFormat="1" ht="19.5" customHeight="1">
      <c r="A42" s="8">
        <v>2</v>
      </c>
      <c r="B42" s="9" t="s">
        <v>7</v>
      </c>
      <c r="C42" s="10" t="s">
        <v>8</v>
      </c>
      <c r="D42" s="15">
        <v>0</v>
      </c>
      <c r="E42" s="38">
        <v>25000</v>
      </c>
      <c r="F42" s="12"/>
      <c r="G42" s="12"/>
      <c r="H42" s="12">
        <v>1</v>
      </c>
      <c r="I42" s="12"/>
      <c r="J42" s="51">
        <f aca="true" t="shared" si="3" ref="J42:J48">G42+F42+(D42*E42)</f>
        <v>0</v>
      </c>
      <c r="K42" s="51">
        <f t="shared" si="2"/>
        <v>0</v>
      </c>
      <c r="L42" s="13"/>
    </row>
    <row r="43" spans="1:12" s="2" customFormat="1" ht="19.5" customHeight="1">
      <c r="A43" s="16"/>
      <c r="B43" s="10"/>
      <c r="C43" s="10" t="s">
        <v>19</v>
      </c>
      <c r="D43" s="15">
        <v>1</v>
      </c>
      <c r="E43" s="63">
        <v>25000</v>
      </c>
      <c r="F43" s="12"/>
      <c r="G43" s="12"/>
      <c r="H43" s="12">
        <v>1</v>
      </c>
      <c r="I43" s="12">
        <v>2</v>
      </c>
      <c r="J43" s="51">
        <f t="shared" si="3"/>
        <v>25000</v>
      </c>
      <c r="K43" s="51">
        <f t="shared" si="2"/>
        <v>50000</v>
      </c>
      <c r="L43" s="13"/>
    </row>
    <row r="44" spans="1:12" s="2" customFormat="1" ht="19.5" customHeight="1">
      <c r="A44" s="16"/>
      <c r="B44" s="10"/>
      <c r="C44" s="10" t="s">
        <v>20</v>
      </c>
      <c r="D44" s="15">
        <v>1</v>
      </c>
      <c r="E44" s="63">
        <v>25000</v>
      </c>
      <c r="F44" s="12"/>
      <c r="G44" s="12"/>
      <c r="H44" s="12">
        <v>1</v>
      </c>
      <c r="I44" s="12">
        <v>1</v>
      </c>
      <c r="J44" s="51">
        <f t="shared" si="3"/>
        <v>25000</v>
      </c>
      <c r="K44" s="51">
        <f t="shared" si="2"/>
        <v>25000</v>
      </c>
      <c r="L44" s="13"/>
    </row>
    <row r="45" spans="1:12" s="2" customFormat="1" ht="15.75">
      <c r="A45" s="8">
        <v>3</v>
      </c>
      <c r="B45" s="9" t="s">
        <v>21</v>
      </c>
      <c r="C45" s="10"/>
      <c r="D45" s="15"/>
      <c r="E45" s="38"/>
      <c r="F45" s="12"/>
      <c r="G45" s="12">
        <v>0</v>
      </c>
      <c r="H45" s="12">
        <v>1</v>
      </c>
      <c r="I45" s="12"/>
      <c r="J45" s="51">
        <f t="shared" si="3"/>
        <v>0</v>
      </c>
      <c r="K45" s="51">
        <f>J45*I45*H45</f>
        <v>0</v>
      </c>
      <c r="L45" s="13"/>
    </row>
    <row r="46" spans="1:12" s="2" customFormat="1" ht="19.5" customHeight="1">
      <c r="A46" s="14" t="s">
        <v>25</v>
      </c>
      <c r="B46" s="10" t="s">
        <v>3</v>
      </c>
      <c r="C46" s="10"/>
      <c r="D46" s="15">
        <v>0</v>
      </c>
      <c r="E46" s="38"/>
      <c r="F46" s="12"/>
      <c r="G46" s="12">
        <v>0</v>
      </c>
      <c r="H46" s="12">
        <v>1</v>
      </c>
      <c r="I46" s="12"/>
      <c r="J46" s="51">
        <f t="shared" si="3"/>
        <v>0</v>
      </c>
      <c r="K46" s="51">
        <f>J46*I46*H46</f>
        <v>0</v>
      </c>
      <c r="L46" s="13"/>
    </row>
    <row r="47" spans="1:12" s="2" customFormat="1" ht="19.5" customHeight="1">
      <c r="A47" s="14" t="s">
        <v>24</v>
      </c>
      <c r="B47" s="10" t="s">
        <v>4</v>
      </c>
      <c r="C47" s="10"/>
      <c r="D47" s="15">
        <v>0</v>
      </c>
      <c r="E47" s="38">
        <v>25000</v>
      </c>
      <c r="F47" s="12">
        <v>0</v>
      </c>
      <c r="G47" s="12">
        <v>0</v>
      </c>
      <c r="H47" s="12">
        <v>1</v>
      </c>
      <c r="I47" s="12"/>
      <c r="J47" s="51">
        <f t="shared" si="3"/>
        <v>0</v>
      </c>
      <c r="K47" s="51">
        <f>J47*I47*H47</f>
        <v>0</v>
      </c>
      <c r="L47" s="13"/>
    </row>
    <row r="48" spans="1:12" s="2" customFormat="1" ht="19.5" customHeight="1">
      <c r="A48" s="14" t="s">
        <v>23</v>
      </c>
      <c r="B48" s="10" t="s">
        <v>22</v>
      </c>
      <c r="C48" s="10"/>
      <c r="D48" s="15"/>
      <c r="E48" s="38"/>
      <c r="F48" s="12"/>
      <c r="G48" s="12"/>
      <c r="H48" s="12">
        <v>1</v>
      </c>
      <c r="I48" s="12"/>
      <c r="J48" s="51">
        <f t="shared" si="3"/>
        <v>0</v>
      </c>
      <c r="K48" s="51">
        <f>J48*I48*H48</f>
        <v>0</v>
      </c>
      <c r="L48" s="13"/>
    </row>
    <row r="49" spans="1:12" s="2" customFormat="1" ht="31.5">
      <c r="A49" s="8">
        <v>4</v>
      </c>
      <c r="B49" s="10" t="s">
        <v>35</v>
      </c>
      <c r="C49" s="10"/>
      <c r="D49" s="15"/>
      <c r="E49" s="38"/>
      <c r="F49" s="12"/>
      <c r="G49" s="12"/>
      <c r="H49" s="12">
        <v>1</v>
      </c>
      <c r="I49" s="12"/>
      <c r="J49" s="51"/>
      <c r="K49" s="51"/>
      <c r="L49" s="13"/>
    </row>
    <row r="50" spans="1:12" s="2" customFormat="1" ht="31.5" customHeight="1">
      <c r="A50" s="16"/>
      <c r="B50" s="39"/>
      <c r="C50" s="10" t="s">
        <v>41</v>
      </c>
      <c r="D50" s="15">
        <v>4</v>
      </c>
      <c r="E50" s="38">
        <v>25000</v>
      </c>
      <c r="F50" s="12"/>
      <c r="G50" s="12"/>
      <c r="H50" s="12">
        <v>1</v>
      </c>
      <c r="I50" s="12">
        <v>3</v>
      </c>
      <c r="J50" s="51">
        <f>G50+F50+(D50*E50)</f>
        <v>100000</v>
      </c>
      <c r="K50" s="51">
        <f>J50*I50*H50</f>
        <v>300000</v>
      </c>
      <c r="L50" s="13"/>
    </row>
    <row r="51" spans="1:12" s="2" customFormat="1" ht="19.5" customHeight="1">
      <c r="A51" s="16"/>
      <c r="B51" s="10"/>
      <c r="C51" s="10"/>
      <c r="D51" s="15"/>
      <c r="E51" s="38"/>
      <c r="F51" s="12"/>
      <c r="G51" s="12"/>
      <c r="H51" s="12">
        <v>1</v>
      </c>
      <c r="I51" s="12"/>
      <c r="J51" s="51"/>
      <c r="K51" s="51"/>
      <c r="L51" s="13"/>
    </row>
    <row r="52" spans="1:12" s="2" customFormat="1" ht="19.5" customHeight="1">
      <c r="A52" s="8">
        <v>5</v>
      </c>
      <c r="B52" s="10" t="s">
        <v>34</v>
      </c>
      <c r="C52" s="10"/>
      <c r="D52" s="15">
        <v>0</v>
      </c>
      <c r="E52" s="38"/>
      <c r="F52" s="12"/>
      <c r="G52" s="12"/>
      <c r="H52" s="12">
        <v>1</v>
      </c>
      <c r="I52" s="12"/>
      <c r="J52" s="51">
        <f>G52+F52+(D52*E52)</f>
        <v>0</v>
      </c>
      <c r="K52" s="51">
        <f>J52*I52*H52</f>
        <v>0</v>
      </c>
      <c r="L52" s="13"/>
    </row>
    <row r="53" spans="1:12" s="2" customFormat="1" ht="19.5" customHeight="1">
      <c r="A53" s="8">
        <v>6</v>
      </c>
      <c r="B53" s="9" t="s">
        <v>9</v>
      </c>
      <c r="C53" s="10" t="s">
        <v>8</v>
      </c>
      <c r="D53" s="15">
        <v>0</v>
      </c>
      <c r="E53" s="38">
        <v>25000</v>
      </c>
      <c r="F53" s="12"/>
      <c r="G53" s="12"/>
      <c r="H53" s="12">
        <v>1</v>
      </c>
      <c r="I53" s="12"/>
      <c r="J53" s="51">
        <f>G53+F53+(D53*E53)</f>
        <v>0</v>
      </c>
      <c r="K53" s="51">
        <f>J53*I53*H53</f>
        <v>0</v>
      </c>
      <c r="L53" s="13"/>
    </row>
    <row r="54" spans="1:12" s="2" customFormat="1" ht="19.5" customHeight="1">
      <c r="A54" s="17"/>
      <c r="B54" s="10"/>
      <c r="C54" s="10" t="s">
        <v>19</v>
      </c>
      <c r="D54" s="15">
        <v>0.2</v>
      </c>
      <c r="E54" s="63">
        <v>25000</v>
      </c>
      <c r="F54" s="12"/>
      <c r="G54" s="12"/>
      <c r="H54" s="12">
        <v>1</v>
      </c>
      <c r="I54" s="12">
        <v>3</v>
      </c>
      <c r="J54" s="51">
        <f>G54+F54+(D54*E54)</f>
        <v>5000</v>
      </c>
      <c r="K54" s="51">
        <f>J54*I54*H54</f>
        <v>15000</v>
      </c>
      <c r="L54" s="13"/>
    </row>
    <row r="55" spans="1:12" s="2" customFormat="1" ht="19.5" customHeight="1">
      <c r="A55" s="17"/>
      <c r="B55" s="10"/>
      <c r="C55" s="10" t="s">
        <v>20</v>
      </c>
      <c r="D55" s="15">
        <v>0</v>
      </c>
      <c r="E55" s="68">
        <v>25000</v>
      </c>
      <c r="F55" s="12"/>
      <c r="G55" s="12"/>
      <c r="H55" s="12">
        <v>1</v>
      </c>
      <c r="I55" s="12"/>
      <c r="J55" s="51">
        <f>G55+F55+(D55*E55)</f>
        <v>0</v>
      </c>
      <c r="K55" s="51">
        <f>J55*I55*H55</f>
        <v>0</v>
      </c>
      <c r="L55" s="13"/>
    </row>
    <row r="56" spans="1:12" s="2" customFormat="1" ht="19.5" customHeight="1">
      <c r="A56" s="18"/>
      <c r="B56" s="10"/>
      <c r="C56" s="10" t="s">
        <v>6</v>
      </c>
      <c r="D56" s="15">
        <v>0</v>
      </c>
      <c r="E56" s="38"/>
      <c r="F56" s="12"/>
      <c r="G56" s="12"/>
      <c r="H56" s="12">
        <v>1</v>
      </c>
      <c r="I56" s="12"/>
      <c r="J56" s="51">
        <f>G56+F56+(D56*E56)</f>
        <v>0</v>
      </c>
      <c r="K56" s="51">
        <f>J56*I56*H56</f>
        <v>0</v>
      </c>
      <c r="L56" s="13"/>
    </row>
    <row r="57" spans="1:12" s="2" customFormat="1" ht="19.5" customHeight="1" thickBot="1">
      <c r="A57" s="19"/>
      <c r="B57" s="140" t="s">
        <v>1</v>
      </c>
      <c r="C57" s="141"/>
      <c r="D57" s="20"/>
      <c r="E57" s="21"/>
      <c r="F57" s="21">
        <f>SUM(F37:F51)</f>
        <v>0</v>
      </c>
      <c r="G57" s="21">
        <f>SUM(G37:G51)</f>
        <v>0</v>
      </c>
      <c r="H57" s="22"/>
      <c r="I57" s="21"/>
      <c r="J57" s="52">
        <f>SUM(J37:J56)</f>
        <v>230000</v>
      </c>
      <c r="K57" s="52">
        <f>SUM(K37:K56)</f>
        <v>615000</v>
      </c>
      <c r="L57" s="23"/>
    </row>
    <row r="58" spans="1:12" s="2" customFormat="1" ht="19.5" customHeight="1">
      <c r="A58" s="26"/>
      <c r="B58" s="27"/>
      <c r="C58" s="27"/>
      <c r="D58" s="28"/>
      <c r="E58" s="29"/>
      <c r="F58" s="29"/>
      <c r="G58" s="29"/>
      <c r="H58" s="30"/>
      <c r="I58" s="29"/>
      <c r="J58" s="29"/>
      <c r="K58" s="29"/>
      <c r="L58" s="29"/>
    </row>
    <row r="59" spans="1:12" s="2" customFormat="1" ht="19.5" customHeight="1">
      <c r="A59" s="26"/>
      <c r="B59" s="27"/>
      <c r="C59" s="27"/>
      <c r="D59" s="28"/>
      <c r="E59" s="29"/>
      <c r="F59" s="29"/>
      <c r="G59" s="29"/>
      <c r="H59" s="30"/>
      <c r="I59" s="29"/>
      <c r="J59" s="29"/>
      <c r="K59" s="29"/>
      <c r="L59" s="29"/>
    </row>
    <row r="60" spans="1:12" s="2" customFormat="1" ht="19.5" customHeight="1">
      <c r="A60" s="26"/>
      <c r="B60" s="27"/>
      <c r="C60" s="27"/>
      <c r="D60" s="28"/>
      <c r="E60" s="29"/>
      <c r="F60" s="29"/>
      <c r="G60" s="29"/>
      <c r="H60" s="30"/>
      <c r="I60" s="29"/>
      <c r="J60" s="29"/>
      <c r="K60" s="29"/>
      <c r="L60" s="29"/>
    </row>
    <row r="61" spans="1:12" s="2" customFormat="1" ht="19.5" customHeight="1">
      <c r="A61" s="26"/>
      <c r="B61" s="27"/>
      <c r="C61" s="27"/>
      <c r="D61" s="28"/>
      <c r="E61" s="29"/>
      <c r="F61" s="29"/>
      <c r="G61" s="29"/>
      <c r="H61" s="30"/>
      <c r="I61" s="29"/>
      <c r="J61" s="29"/>
      <c r="K61" s="29"/>
      <c r="L61" s="29"/>
    </row>
    <row r="62" spans="1:12" s="2" customFormat="1" ht="19.5" customHeight="1">
      <c r="A62" s="26"/>
      <c r="B62" s="27"/>
      <c r="C62" s="27"/>
      <c r="D62" s="28"/>
      <c r="E62" s="29"/>
      <c r="F62" s="29"/>
      <c r="G62" s="29"/>
      <c r="H62" s="30"/>
      <c r="I62" s="29"/>
      <c r="J62" s="29"/>
      <c r="K62" s="29"/>
      <c r="L62" s="29"/>
    </row>
    <row r="63" spans="1:12" s="2" customFormat="1" ht="19.5" customHeight="1">
      <c r="A63" s="26"/>
      <c r="B63" s="27"/>
      <c r="C63" s="27"/>
      <c r="D63" s="28"/>
      <c r="E63" s="29"/>
      <c r="F63" s="29"/>
      <c r="G63" s="29"/>
      <c r="H63" s="30"/>
      <c r="I63" s="29"/>
      <c r="J63" s="29"/>
      <c r="K63" s="29"/>
      <c r="L63" s="29"/>
    </row>
    <row r="64" spans="1:12" s="2" customFormat="1" ht="19.5" customHeight="1">
      <c r="A64" s="26"/>
      <c r="B64" s="27"/>
      <c r="C64" s="27"/>
      <c r="D64" s="28"/>
      <c r="E64" s="29"/>
      <c r="F64" s="29"/>
      <c r="G64" s="29"/>
      <c r="H64" s="30"/>
      <c r="I64" s="29"/>
      <c r="J64" s="29"/>
      <c r="K64" s="29"/>
      <c r="L64" s="29"/>
    </row>
    <row r="65" spans="1:12" s="2" customFormat="1" ht="19.5" customHeight="1">
      <c r="A65" s="26"/>
      <c r="B65" s="27"/>
      <c r="C65" s="27"/>
      <c r="D65" s="28"/>
      <c r="E65" s="29"/>
      <c r="F65" s="29"/>
      <c r="G65" s="29"/>
      <c r="H65" s="30"/>
      <c r="I65" s="29"/>
      <c r="J65" s="29"/>
      <c r="K65" s="29"/>
      <c r="L65" s="29"/>
    </row>
    <row r="66" spans="1:12" s="102" customFormat="1" ht="19.5" customHeight="1">
      <c r="A66" s="26"/>
      <c r="B66" s="27"/>
      <c r="C66" s="27"/>
      <c r="D66" s="28"/>
      <c r="E66" s="29"/>
      <c r="F66" s="29"/>
      <c r="G66" s="29"/>
      <c r="H66" s="30"/>
      <c r="I66" s="29"/>
      <c r="J66" s="29"/>
      <c r="K66" s="29"/>
      <c r="L66" s="29"/>
    </row>
    <row r="67" spans="1:12" s="102" customFormat="1" ht="19.5" customHeight="1">
      <c r="A67" s="26"/>
      <c r="B67" s="27"/>
      <c r="C67" s="27"/>
      <c r="D67" s="28"/>
      <c r="E67" s="29"/>
      <c r="F67" s="29"/>
      <c r="G67" s="29"/>
      <c r="H67" s="30"/>
      <c r="I67" s="29"/>
      <c r="J67" s="29"/>
      <c r="K67" s="29"/>
      <c r="L67" s="29"/>
    </row>
    <row r="68" spans="1:12" s="102" customFormat="1" ht="19.5" customHeight="1">
      <c r="A68" s="26"/>
      <c r="B68" s="27"/>
      <c r="C68" s="27"/>
      <c r="D68" s="28"/>
      <c r="E68" s="29"/>
      <c r="F68" s="29"/>
      <c r="G68" s="29"/>
      <c r="H68" s="30"/>
      <c r="I68" s="29"/>
      <c r="J68" s="29"/>
      <c r="K68" s="29"/>
      <c r="L68" s="29"/>
    </row>
    <row r="69" spans="1:12" s="102" customFormat="1" ht="19.5" customHeight="1">
      <c r="A69" s="26"/>
      <c r="B69" s="27"/>
      <c r="C69" s="27"/>
      <c r="D69" s="28"/>
      <c r="E69" s="29"/>
      <c r="F69" s="29"/>
      <c r="G69" s="29"/>
      <c r="H69" s="30"/>
      <c r="I69" s="29"/>
      <c r="J69" s="29"/>
      <c r="K69" s="29"/>
      <c r="L69" s="29"/>
    </row>
    <row r="70" spans="1:12" s="2" customFormat="1" ht="19.5" customHeight="1">
      <c r="A70" s="26"/>
      <c r="B70" s="27"/>
      <c r="C70" s="27"/>
      <c r="D70" s="28"/>
      <c r="E70" s="29"/>
      <c r="F70" s="29"/>
      <c r="G70" s="29"/>
      <c r="H70" s="30"/>
      <c r="I70" s="29"/>
      <c r="J70" s="29"/>
      <c r="K70" s="29"/>
      <c r="L70" s="29"/>
    </row>
    <row r="71" spans="1:12" s="102" customFormat="1" ht="19.5" customHeight="1">
      <c r="A71" s="26"/>
      <c r="B71" s="27"/>
      <c r="C71" s="27"/>
      <c r="D71" s="28"/>
      <c r="E71" s="29"/>
      <c r="F71" s="29"/>
      <c r="G71" s="29"/>
      <c r="H71" s="30"/>
      <c r="I71" s="29"/>
      <c r="J71" s="29"/>
      <c r="K71" s="29"/>
      <c r="L71" s="29"/>
    </row>
    <row r="72" spans="1:12" s="2" customFormat="1" ht="19.5" customHeight="1">
      <c r="A72" s="26"/>
      <c r="B72" s="27"/>
      <c r="C72" s="27"/>
      <c r="D72" s="28"/>
      <c r="E72" s="29"/>
      <c r="F72" s="29"/>
      <c r="G72" s="29"/>
      <c r="H72" s="30"/>
      <c r="I72" s="29"/>
      <c r="J72" s="29"/>
      <c r="K72" s="29"/>
      <c r="L72" s="29"/>
    </row>
    <row r="73" spans="1:12" s="102" customFormat="1" ht="19.5" customHeight="1">
      <c r="A73" s="26"/>
      <c r="B73" s="27"/>
      <c r="C73" s="27"/>
      <c r="D73" s="28"/>
      <c r="E73" s="29"/>
      <c r="F73" s="29"/>
      <c r="G73" s="29"/>
      <c r="H73" s="30"/>
      <c r="I73" s="29"/>
      <c r="J73" s="29"/>
      <c r="K73" s="29"/>
      <c r="L73" s="29"/>
    </row>
    <row r="74" spans="1:12" s="2" customFormat="1" ht="19.5" customHeight="1">
      <c r="A74" s="26"/>
      <c r="B74" s="27"/>
      <c r="C74" s="27"/>
      <c r="D74" s="28"/>
      <c r="E74" s="29"/>
      <c r="F74" s="29"/>
      <c r="G74" s="29"/>
      <c r="H74" s="30"/>
      <c r="I74" s="29"/>
      <c r="J74" s="29"/>
      <c r="K74" s="29"/>
      <c r="L74" s="29"/>
    </row>
    <row r="75" spans="1:12" s="2" customFormat="1" ht="19.5" customHeight="1">
      <c r="A75" s="26"/>
      <c r="B75" s="27"/>
      <c r="C75" s="27"/>
      <c r="D75" s="28"/>
      <c r="E75" s="29"/>
      <c r="F75" s="29"/>
      <c r="G75" s="29"/>
      <c r="H75" s="30"/>
      <c r="I75" s="29"/>
      <c r="J75" s="29"/>
      <c r="K75" s="29"/>
      <c r="L75" s="29"/>
    </row>
    <row r="76" spans="1:12" s="2" customFormat="1" ht="19.5" customHeight="1">
      <c r="A76" s="26"/>
      <c r="B76" s="27"/>
      <c r="C76" s="27"/>
      <c r="D76" s="28"/>
      <c r="E76" s="29"/>
      <c r="F76" s="29"/>
      <c r="G76" s="29"/>
      <c r="H76" s="30"/>
      <c r="I76" s="29"/>
      <c r="J76" s="29"/>
      <c r="K76" s="29"/>
      <c r="L76" s="29"/>
    </row>
    <row r="77" spans="1:12" s="2" customFormat="1" ht="29.25" customHeight="1">
      <c r="A77" s="35" t="s">
        <v>13</v>
      </c>
      <c r="B77" s="139" t="s">
        <v>26</v>
      </c>
      <c r="C77" s="139"/>
      <c r="D77" s="139"/>
      <c r="E77" s="139"/>
      <c r="F77" s="139"/>
      <c r="G77" s="139"/>
      <c r="H77" s="139"/>
      <c r="I77" s="139"/>
      <c r="J77" s="139"/>
      <c r="K77" s="139"/>
      <c r="L77" s="139"/>
    </row>
    <row r="78" spans="1:12" s="24" customFormat="1" ht="15.75">
      <c r="A78" s="44"/>
      <c r="B78" s="44"/>
      <c r="C78" s="44"/>
      <c r="D78" s="44"/>
      <c r="E78" s="44"/>
      <c r="F78" s="44"/>
      <c r="G78" s="44"/>
      <c r="H78" s="44"/>
      <c r="I78" s="44"/>
      <c r="J78" s="44"/>
      <c r="K78" s="44"/>
      <c r="L78" s="44"/>
    </row>
    <row r="79" spans="1:12" s="24" customFormat="1" ht="15.75">
      <c r="A79" s="44"/>
      <c r="B79" s="44"/>
      <c r="C79" s="44"/>
      <c r="D79" s="44"/>
      <c r="E79" s="44"/>
      <c r="F79" s="44"/>
      <c r="G79" s="44"/>
      <c r="H79" s="44"/>
      <c r="I79" s="44"/>
      <c r="J79" s="44"/>
      <c r="K79" s="44"/>
      <c r="L79" s="44"/>
    </row>
    <row r="80" spans="1:12" s="24" customFormat="1" ht="15.75">
      <c r="A80" s="44"/>
      <c r="B80" s="44"/>
      <c r="C80" s="44"/>
      <c r="D80" s="44"/>
      <c r="E80" s="44"/>
      <c r="F80" s="44"/>
      <c r="G80" s="44"/>
      <c r="H80" s="44"/>
      <c r="I80" s="44"/>
      <c r="J80" s="44"/>
      <c r="K80" s="44"/>
      <c r="L80" s="44"/>
    </row>
    <row r="81" spans="1:12" s="24" customFormat="1" ht="15.75">
      <c r="A81" s="44"/>
      <c r="B81" s="44"/>
      <c r="C81" s="44"/>
      <c r="D81" s="44"/>
      <c r="E81" s="44"/>
      <c r="F81" s="44"/>
      <c r="G81" s="44"/>
      <c r="H81" s="44"/>
      <c r="I81" s="44"/>
      <c r="J81" s="44"/>
      <c r="K81" s="44"/>
      <c r="L81" s="44"/>
    </row>
    <row r="82" spans="1:12" s="24" customFormat="1" ht="15.75">
      <c r="A82" s="44"/>
      <c r="B82" s="44"/>
      <c r="C82" s="44"/>
      <c r="D82" s="44"/>
      <c r="E82" s="44"/>
      <c r="F82" s="44"/>
      <c r="G82" s="44"/>
      <c r="H82" s="44"/>
      <c r="I82" s="44"/>
      <c r="J82" s="44"/>
      <c r="K82" s="44"/>
      <c r="L82" s="44"/>
    </row>
    <row r="83" spans="1:12" s="24" customFormat="1" ht="15.75">
      <c r="A83" s="44"/>
      <c r="B83" s="44"/>
      <c r="C83" s="44"/>
      <c r="D83" s="44"/>
      <c r="E83" s="44"/>
      <c r="F83" s="44"/>
      <c r="G83" s="44"/>
      <c r="H83" s="44"/>
      <c r="I83" s="44"/>
      <c r="J83" s="44"/>
      <c r="K83" s="44"/>
      <c r="L83" s="44"/>
    </row>
    <row r="84" spans="1:12" s="24" customFormat="1" ht="15.75">
      <c r="A84" s="44"/>
      <c r="B84" s="44"/>
      <c r="C84" s="44"/>
      <c r="D84" s="44"/>
      <c r="E84" s="44"/>
      <c r="F84" s="44"/>
      <c r="G84" s="44"/>
      <c r="H84" s="44"/>
      <c r="I84" s="44"/>
      <c r="J84" s="44"/>
      <c r="K84" s="44"/>
      <c r="L84" s="44"/>
    </row>
    <row r="85" spans="1:12" s="24" customFormat="1" ht="15.75">
      <c r="A85" s="44"/>
      <c r="B85" s="44"/>
      <c r="C85" s="44"/>
      <c r="D85" s="44"/>
      <c r="E85" s="44"/>
      <c r="F85" s="44"/>
      <c r="G85" s="44"/>
      <c r="H85" s="44"/>
      <c r="I85" s="44"/>
      <c r="J85" s="44"/>
      <c r="K85" s="44"/>
      <c r="L85" s="44"/>
    </row>
    <row r="86" spans="1:12" s="24" customFormat="1" ht="15.75">
      <c r="A86" s="44"/>
      <c r="B86" s="44"/>
      <c r="C86" s="44"/>
      <c r="D86" s="44"/>
      <c r="E86" s="44"/>
      <c r="F86" s="44"/>
      <c r="G86" s="44"/>
      <c r="H86" s="44"/>
      <c r="I86" s="44"/>
      <c r="J86" s="44"/>
      <c r="K86" s="44"/>
      <c r="L86" s="44"/>
    </row>
    <row r="87" spans="1:12" s="24" customFormat="1" ht="15.75">
      <c r="A87" s="44"/>
      <c r="B87" s="44"/>
      <c r="C87" s="44"/>
      <c r="D87" s="44"/>
      <c r="E87" s="44"/>
      <c r="F87" s="44"/>
      <c r="G87" s="44"/>
      <c r="H87" s="44"/>
      <c r="I87" s="44"/>
      <c r="J87" s="44"/>
      <c r="K87" s="44"/>
      <c r="L87" s="44"/>
    </row>
    <row r="88" spans="1:12" s="24" customFormat="1" ht="15.75">
      <c r="A88" s="44"/>
      <c r="B88" s="44"/>
      <c r="C88" s="44"/>
      <c r="D88" s="44"/>
      <c r="E88" s="44"/>
      <c r="F88" s="44"/>
      <c r="G88" s="44"/>
      <c r="H88" s="44"/>
      <c r="I88" s="44"/>
      <c r="J88" s="44"/>
      <c r="K88" s="44"/>
      <c r="L88" s="44"/>
    </row>
    <row r="89" spans="1:12" s="24" customFormat="1" ht="15.75">
      <c r="A89" s="44"/>
      <c r="B89" s="44"/>
      <c r="C89" s="44"/>
      <c r="D89" s="44"/>
      <c r="E89" s="44"/>
      <c r="F89" s="44"/>
      <c r="G89" s="44"/>
      <c r="H89" s="44"/>
      <c r="I89" s="44"/>
      <c r="J89" s="44"/>
      <c r="K89" s="44"/>
      <c r="L89" s="44"/>
    </row>
    <row r="90" spans="1:12" s="24" customFormat="1" ht="15.75">
      <c r="A90" s="44"/>
      <c r="B90" s="44"/>
      <c r="C90" s="44"/>
      <c r="D90" s="44"/>
      <c r="E90" s="44"/>
      <c r="F90" s="44"/>
      <c r="G90" s="44"/>
      <c r="H90" s="44"/>
      <c r="I90" s="44"/>
      <c r="J90" s="44"/>
      <c r="K90" s="44"/>
      <c r="L90" s="44"/>
    </row>
    <row r="91" spans="1:12" s="24" customFormat="1" ht="15.75">
      <c r="A91" s="44"/>
      <c r="B91" s="44"/>
      <c r="C91" s="44"/>
      <c r="D91" s="44"/>
      <c r="E91" s="44"/>
      <c r="F91" s="44"/>
      <c r="G91" s="44"/>
      <c r="H91" s="44"/>
      <c r="I91" s="44"/>
      <c r="J91" s="44"/>
      <c r="K91" s="44"/>
      <c r="L91" s="44"/>
    </row>
    <row r="92" spans="1:12" s="24" customFormat="1" ht="15.75">
      <c r="A92" s="44"/>
      <c r="B92" s="44"/>
      <c r="C92" s="44"/>
      <c r="D92" s="44"/>
      <c r="E92" s="44"/>
      <c r="F92" s="44"/>
      <c r="G92" s="44"/>
      <c r="H92" s="44"/>
      <c r="I92" s="44"/>
      <c r="J92" s="44"/>
      <c r="K92" s="44"/>
      <c r="L92" s="44"/>
    </row>
    <row r="93" spans="1:12" s="24" customFormat="1" ht="15.75">
      <c r="A93" s="44"/>
      <c r="B93" s="44"/>
      <c r="C93" s="44"/>
      <c r="D93" s="44"/>
      <c r="E93" s="44"/>
      <c r="F93" s="44"/>
      <c r="G93" s="44"/>
      <c r="H93" s="44"/>
      <c r="I93" s="44"/>
      <c r="J93" s="44"/>
      <c r="K93" s="44"/>
      <c r="L93" s="44"/>
    </row>
    <row r="94" spans="1:12" s="24" customFormat="1" ht="15.75">
      <c r="A94" s="44"/>
      <c r="B94" s="44"/>
      <c r="C94" s="44"/>
      <c r="D94" s="44"/>
      <c r="E94" s="44"/>
      <c r="F94" s="44"/>
      <c r="G94" s="44"/>
      <c r="H94" s="44"/>
      <c r="I94" s="44"/>
      <c r="J94" s="44"/>
      <c r="K94" s="44"/>
      <c r="L94" s="44"/>
    </row>
    <row r="95" spans="1:12" s="24" customFormat="1" ht="15.75">
      <c r="A95" s="44"/>
      <c r="B95" s="44"/>
      <c r="C95" s="44"/>
      <c r="D95" s="44"/>
      <c r="E95" s="44"/>
      <c r="F95" s="44"/>
      <c r="G95" s="44"/>
      <c r="H95" s="44"/>
      <c r="I95" s="44"/>
      <c r="J95" s="44"/>
      <c r="K95" s="45"/>
      <c r="L95" s="45"/>
    </row>
    <row r="96" spans="1:12" s="24" customFormat="1" ht="15.75">
      <c r="A96" s="44"/>
      <c r="B96" s="44"/>
      <c r="C96" s="44"/>
      <c r="D96" s="44"/>
      <c r="E96" s="44"/>
      <c r="F96" s="44"/>
      <c r="G96" s="44"/>
      <c r="H96" s="44"/>
      <c r="I96" s="44"/>
      <c r="J96" s="44"/>
      <c r="K96" s="45"/>
      <c r="L96" s="45"/>
    </row>
    <row r="97" spans="1:12" s="24" customFormat="1" ht="15.75">
      <c r="A97" s="44"/>
      <c r="B97" s="44"/>
      <c r="C97" s="44"/>
      <c r="D97" s="44"/>
      <c r="E97" s="44"/>
      <c r="F97" s="44"/>
      <c r="G97" s="44"/>
      <c r="H97" s="44"/>
      <c r="I97" s="44"/>
      <c r="J97" s="44"/>
      <c r="K97" s="45"/>
      <c r="L97" s="45"/>
    </row>
    <row r="98" spans="1:12" s="24" customFormat="1" ht="15.75">
      <c r="A98" s="44"/>
      <c r="B98" s="44"/>
      <c r="C98" s="44"/>
      <c r="D98" s="44"/>
      <c r="E98" s="44"/>
      <c r="F98" s="44"/>
      <c r="G98" s="44"/>
      <c r="H98" s="44"/>
      <c r="I98" s="44"/>
      <c r="J98" s="44"/>
      <c r="K98" s="45"/>
      <c r="L98" s="45"/>
    </row>
    <row r="99" spans="1:12" s="24" customFormat="1" ht="15.75">
      <c r="A99" s="44"/>
      <c r="B99" s="44"/>
      <c r="C99" s="44"/>
      <c r="D99" s="44"/>
      <c r="E99" s="44"/>
      <c r="F99" s="44"/>
      <c r="G99" s="44"/>
      <c r="H99" s="44"/>
      <c r="I99" s="44"/>
      <c r="J99" s="44"/>
      <c r="K99" s="45"/>
      <c r="L99" s="45"/>
    </row>
    <row r="100" spans="1:12" s="24" customFormat="1" ht="15.75">
      <c r="A100" s="44"/>
      <c r="B100" s="44"/>
      <c r="C100" s="44"/>
      <c r="D100" s="44"/>
      <c r="E100" s="44"/>
      <c r="F100" s="44"/>
      <c r="G100" s="44"/>
      <c r="H100" s="44"/>
      <c r="I100" s="44"/>
      <c r="J100" s="44"/>
      <c r="K100" s="45"/>
      <c r="L100" s="45"/>
    </row>
    <row r="101" spans="1:12" s="24" customFormat="1" ht="15.75">
      <c r="A101" s="44"/>
      <c r="B101" s="44"/>
      <c r="C101" s="44"/>
      <c r="D101" s="44"/>
      <c r="E101" s="44"/>
      <c r="F101" s="44"/>
      <c r="G101" s="44"/>
      <c r="H101" s="44"/>
      <c r="I101" s="44"/>
      <c r="J101" s="44"/>
      <c r="K101" s="45"/>
      <c r="L101" s="45"/>
    </row>
    <row r="102" spans="1:12" s="24" customFormat="1" ht="15.75">
      <c r="A102" s="44"/>
      <c r="B102" s="44"/>
      <c r="C102" s="44"/>
      <c r="D102" s="44"/>
      <c r="E102" s="44"/>
      <c r="F102" s="44"/>
      <c r="G102" s="44"/>
      <c r="H102" s="44"/>
      <c r="I102" s="44"/>
      <c r="J102" s="44"/>
      <c r="K102" s="45"/>
      <c r="L102" s="45"/>
    </row>
    <row r="103" spans="1:12" s="24" customFormat="1" ht="15.75">
      <c r="A103" s="44"/>
      <c r="B103" s="44"/>
      <c r="C103" s="44"/>
      <c r="D103" s="44"/>
      <c r="E103" s="44"/>
      <c r="F103" s="44"/>
      <c r="G103" s="44"/>
      <c r="H103" s="44"/>
      <c r="I103" s="44"/>
      <c r="J103" s="44"/>
      <c r="K103" s="45"/>
      <c r="L103" s="45"/>
    </row>
    <row r="104" spans="1:12" s="24" customFormat="1" ht="15.75">
      <c r="A104" s="44"/>
      <c r="B104" s="44"/>
      <c r="C104" s="44"/>
      <c r="D104" s="44"/>
      <c r="E104" s="44"/>
      <c r="F104" s="44"/>
      <c r="G104" s="44"/>
      <c r="H104" s="44"/>
      <c r="I104" s="44"/>
      <c r="J104" s="44"/>
      <c r="K104" s="53"/>
      <c r="L104" s="53"/>
    </row>
    <row r="105" spans="1:12" s="24" customFormat="1" ht="15.75">
      <c r="A105" s="44"/>
      <c r="B105" s="44"/>
      <c r="C105" s="44"/>
      <c r="D105" s="44"/>
      <c r="E105" s="44"/>
      <c r="F105" s="44"/>
      <c r="G105" s="44"/>
      <c r="H105" s="44"/>
      <c r="I105" s="44"/>
      <c r="J105" s="44"/>
      <c r="K105" s="54">
        <f>$K$32</f>
        <v>660000</v>
      </c>
      <c r="L105" s="53"/>
    </row>
    <row r="106" spans="1:12" s="24" customFormat="1" ht="15.75">
      <c r="A106" s="44"/>
      <c r="B106" s="44"/>
      <c r="C106" s="44"/>
      <c r="D106" s="44"/>
      <c r="E106" s="44"/>
      <c r="F106" s="44"/>
      <c r="G106" s="44"/>
      <c r="H106" s="44"/>
      <c r="I106" s="44"/>
      <c r="J106" s="44"/>
      <c r="K106" s="54">
        <f>$K$57</f>
        <v>615000</v>
      </c>
      <c r="L106" s="55"/>
    </row>
    <row r="107" spans="1:12" s="24" customFormat="1" ht="15.75">
      <c r="A107" s="44"/>
      <c r="B107" s="44"/>
      <c r="C107" s="44"/>
      <c r="D107" s="44"/>
      <c r="E107" s="44"/>
      <c r="F107" s="44"/>
      <c r="G107" s="44"/>
      <c r="H107" s="44"/>
      <c r="I107" s="44"/>
      <c r="J107" s="44"/>
      <c r="K107" s="54">
        <f>K105-K106</f>
        <v>45000</v>
      </c>
      <c r="L107" s="55">
        <f>K107/K105*100%</f>
        <v>0.06818181818181818</v>
      </c>
    </row>
    <row r="108" spans="1:12" s="24" customFormat="1" ht="15.75">
      <c r="A108" s="44"/>
      <c r="B108" s="44"/>
      <c r="C108" s="44"/>
      <c r="D108" s="44"/>
      <c r="E108" s="44"/>
      <c r="F108" s="44"/>
      <c r="G108" s="44"/>
      <c r="H108" s="44"/>
      <c r="I108" s="44"/>
      <c r="J108" s="44"/>
      <c r="K108" s="53"/>
      <c r="L108" s="55">
        <f>K106/K105*100%</f>
        <v>0.9318181818181818</v>
      </c>
    </row>
    <row r="109" spans="1:12" s="24" customFormat="1" ht="15.75">
      <c r="A109" s="44"/>
      <c r="B109" s="46" t="s">
        <v>16</v>
      </c>
      <c r="C109" s="44"/>
      <c r="D109" s="44"/>
      <c r="E109" s="44"/>
      <c r="F109" s="44"/>
      <c r="G109" s="44"/>
      <c r="H109" s="44"/>
      <c r="I109" s="44"/>
      <c r="J109" s="44"/>
      <c r="K109" s="47"/>
      <c r="L109" s="47"/>
    </row>
    <row r="110" spans="1:12" s="2" customFormat="1" ht="19.5" customHeight="1">
      <c r="A110" s="41"/>
      <c r="B110" s="48"/>
      <c r="C110" s="49"/>
      <c r="D110" s="49"/>
      <c r="E110" s="49"/>
      <c r="F110" s="49"/>
      <c r="G110" s="39"/>
      <c r="H110" s="39"/>
      <c r="I110" s="39"/>
      <c r="J110" s="39"/>
      <c r="K110" s="39"/>
      <c r="L110" s="39"/>
    </row>
  </sheetData>
  <sheetProtection selectLockedCells="1" selectUnlockedCells="1"/>
  <mergeCells count="12">
    <mergeCell ref="B1:K1"/>
    <mergeCell ref="B2:K2"/>
    <mergeCell ref="B3:K3"/>
    <mergeCell ref="B5:C6"/>
    <mergeCell ref="I5:K6"/>
    <mergeCell ref="B7:K7"/>
    <mergeCell ref="B8:K8"/>
    <mergeCell ref="B9:K9"/>
    <mergeCell ref="B32:C32"/>
    <mergeCell ref="B34:L34"/>
    <mergeCell ref="B57:C57"/>
    <mergeCell ref="B77:L77"/>
  </mergeCells>
  <printOptions horizontalCentered="1" verticalCentered="1"/>
  <pageMargins left="0.196850393700787" right="0.236220472440945" top="0.275590551181102" bottom="0.31496062992126" header="0.275590551181102" footer="0.31496062992126"/>
  <pageSetup horizontalDpi="300" verticalDpi="300" orientation="landscape" paperSize="9" r:id="rId2"/>
  <headerFooter>
    <oddFooter xml:space="preserve">&amp;R&amp;".VnTime,Regular"&amp;14&amp;P      </oddFooter>
  </headerFooter>
  <drawing r:id="rId1"/>
</worksheet>
</file>

<file path=xl/worksheets/sheet8.xml><?xml version="1.0" encoding="utf-8"?>
<worksheet xmlns="http://schemas.openxmlformats.org/spreadsheetml/2006/main" xmlns:r="http://schemas.openxmlformats.org/officeDocument/2006/relationships">
  <dimension ref="A1:L106"/>
  <sheetViews>
    <sheetView view="pageBreakPreview" zoomScale="90" zoomScaleNormal="90" zoomScaleSheetLayoutView="90" workbookViewId="0" topLeftCell="A1">
      <selection activeCell="A9" sqref="A9:IV9"/>
    </sheetView>
  </sheetViews>
  <sheetFormatPr defaultColWidth="9.140625" defaultRowHeight="19.5" customHeight="1"/>
  <cols>
    <col min="1" max="1" width="6.8515625" style="31" customWidth="1"/>
    <col min="2" max="2" width="34.57421875" style="32" customWidth="1"/>
    <col min="3" max="3" width="19.28125" style="32" customWidth="1"/>
    <col min="4" max="4" width="7.421875" style="33" customWidth="1"/>
    <col min="5" max="5" width="8.140625" style="34" customWidth="1"/>
    <col min="6" max="6" width="9.00390625" style="32" customWidth="1"/>
    <col min="7" max="7" width="10.421875" style="32" customWidth="1"/>
    <col min="8" max="8" width="7.421875" style="32" customWidth="1"/>
    <col min="9" max="9" width="8.00390625" style="32" customWidth="1"/>
    <col min="10" max="10" width="10.140625" style="32" customWidth="1"/>
    <col min="11" max="11" width="13.00390625" style="32" customWidth="1"/>
    <col min="12" max="12" width="7.421875" style="32" customWidth="1"/>
    <col min="13" max="16384" width="9.140625" style="1" customWidth="1"/>
  </cols>
  <sheetData>
    <row r="1" spans="2:11" ht="19.5" customHeight="1">
      <c r="B1" s="133"/>
      <c r="C1" s="133"/>
      <c r="D1" s="133"/>
      <c r="E1" s="133"/>
      <c r="F1" s="133"/>
      <c r="G1" s="133"/>
      <c r="H1" s="133"/>
      <c r="I1" s="133"/>
      <c r="J1" s="133"/>
      <c r="K1" s="133"/>
    </row>
    <row r="2" spans="1:12" s="101" customFormat="1" ht="19.5" customHeight="1">
      <c r="A2" s="100"/>
      <c r="B2" s="134" t="s">
        <v>85</v>
      </c>
      <c r="C2" s="134"/>
      <c r="D2" s="134"/>
      <c r="E2" s="134"/>
      <c r="F2" s="134"/>
      <c r="G2" s="134"/>
      <c r="H2" s="134"/>
      <c r="I2" s="134"/>
      <c r="J2" s="134"/>
      <c r="K2" s="134"/>
      <c r="L2" s="100"/>
    </row>
    <row r="3" spans="1:12" s="101" customFormat="1" ht="19.5" customHeight="1">
      <c r="A3" s="100"/>
      <c r="B3" s="135" t="s">
        <v>84</v>
      </c>
      <c r="C3" s="135"/>
      <c r="D3" s="135"/>
      <c r="E3" s="135"/>
      <c r="F3" s="135"/>
      <c r="G3" s="135"/>
      <c r="H3" s="135"/>
      <c r="I3" s="135"/>
      <c r="J3" s="135"/>
      <c r="K3" s="135"/>
      <c r="L3" s="100"/>
    </row>
    <row r="4" spans="1:12" s="101" customFormat="1" ht="13.5" customHeight="1">
      <c r="A4" s="100"/>
      <c r="B4" s="105"/>
      <c r="C4" s="100"/>
      <c r="D4" s="100"/>
      <c r="E4" s="100"/>
      <c r="F4" s="100"/>
      <c r="G4" s="100"/>
      <c r="H4" s="100"/>
      <c r="I4" s="100"/>
      <c r="J4" s="100"/>
      <c r="K4" s="100"/>
      <c r="L4" s="100"/>
    </row>
    <row r="5" spans="1:12" s="101" customFormat="1" ht="15" customHeight="1">
      <c r="A5" s="100"/>
      <c r="B5" s="136" t="s">
        <v>80</v>
      </c>
      <c r="C5" s="136"/>
      <c r="D5" s="100"/>
      <c r="E5" s="100"/>
      <c r="F5" s="100"/>
      <c r="G5" s="100"/>
      <c r="H5" s="100"/>
      <c r="I5" s="137"/>
      <c r="J5" s="137"/>
      <c r="K5" s="137"/>
      <c r="L5" s="108"/>
    </row>
    <row r="6" spans="1:12" s="101" customFormat="1" ht="11.25" customHeight="1">
      <c r="A6" s="100"/>
      <c r="B6" s="136"/>
      <c r="C6" s="136"/>
      <c r="D6" s="100"/>
      <c r="E6" s="100"/>
      <c r="F6" s="100"/>
      <c r="G6" s="100"/>
      <c r="H6" s="100"/>
      <c r="I6" s="137"/>
      <c r="J6" s="137"/>
      <c r="K6" s="137"/>
      <c r="L6" s="108"/>
    </row>
    <row r="7" spans="2:11" ht="16.5" customHeight="1">
      <c r="B7" s="134" t="s">
        <v>12</v>
      </c>
      <c r="C7" s="134"/>
      <c r="D7" s="134"/>
      <c r="E7" s="134"/>
      <c r="F7" s="134"/>
      <c r="G7" s="134"/>
      <c r="H7" s="134"/>
      <c r="I7" s="134"/>
      <c r="J7" s="134"/>
      <c r="K7" s="134"/>
    </row>
    <row r="8" spans="1:12" s="2" customFormat="1" ht="27.75" customHeight="1">
      <c r="A8" s="35"/>
      <c r="B8" s="138" t="s">
        <v>48</v>
      </c>
      <c r="C8" s="138"/>
      <c r="D8" s="138"/>
      <c r="E8" s="138"/>
      <c r="F8" s="138"/>
      <c r="G8" s="138"/>
      <c r="H8" s="138"/>
      <c r="I8" s="138"/>
      <c r="J8" s="138"/>
      <c r="K8" s="138"/>
      <c r="L8" s="36"/>
    </row>
    <row r="9" spans="1:12" s="102" customFormat="1" ht="19.5" customHeight="1">
      <c r="A9" s="35" t="s">
        <v>10</v>
      </c>
      <c r="B9" s="139" t="s">
        <v>82</v>
      </c>
      <c r="C9" s="139"/>
      <c r="D9" s="139"/>
      <c r="E9" s="139"/>
      <c r="F9" s="139"/>
      <c r="G9" s="139"/>
      <c r="H9" s="139"/>
      <c r="I9" s="139"/>
      <c r="J9" s="139"/>
      <c r="K9" s="139"/>
      <c r="L9" s="36"/>
    </row>
    <row r="10" spans="1:12" s="2" customFormat="1" ht="12" customHeight="1" thickBot="1">
      <c r="A10" s="35"/>
      <c r="B10" s="37"/>
      <c r="C10" s="37"/>
      <c r="D10" s="37"/>
      <c r="E10" s="37"/>
      <c r="F10" s="37"/>
      <c r="G10" s="37"/>
      <c r="H10" s="37"/>
      <c r="I10" s="37"/>
      <c r="J10" s="37"/>
      <c r="K10" s="37"/>
      <c r="L10" s="36"/>
    </row>
    <row r="11" spans="1:12" s="2" customFormat="1" ht="110.25">
      <c r="A11" s="3" t="s">
        <v>0</v>
      </c>
      <c r="B11" s="4" t="s">
        <v>14</v>
      </c>
      <c r="C11" s="4" t="s">
        <v>17</v>
      </c>
      <c r="D11" s="5" t="s">
        <v>27</v>
      </c>
      <c r="E11" s="6" t="s">
        <v>28</v>
      </c>
      <c r="F11" s="7" t="s">
        <v>29</v>
      </c>
      <c r="G11" s="5" t="s">
        <v>30</v>
      </c>
      <c r="H11" s="5" t="s">
        <v>18</v>
      </c>
      <c r="I11" s="5" t="s">
        <v>15</v>
      </c>
      <c r="J11" s="50" t="s">
        <v>31</v>
      </c>
      <c r="K11" s="50" t="s">
        <v>32</v>
      </c>
      <c r="L11" s="25" t="s">
        <v>5</v>
      </c>
    </row>
    <row r="12" spans="1:12" s="2" customFormat="1" ht="18" customHeight="1" thickBot="1">
      <c r="A12" s="8">
        <v>1</v>
      </c>
      <c r="B12" s="9" t="s">
        <v>2</v>
      </c>
      <c r="C12" s="10"/>
      <c r="D12" s="11"/>
      <c r="E12" s="38"/>
      <c r="F12" s="12"/>
      <c r="G12" s="12"/>
      <c r="H12" s="12"/>
      <c r="I12" s="12"/>
      <c r="J12" s="51"/>
      <c r="K12" s="51"/>
      <c r="L12" s="13"/>
    </row>
    <row r="13" spans="1:12" s="2" customFormat="1" ht="75.75" thickBot="1">
      <c r="A13" s="8"/>
      <c r="B13" s="61" t="s">
        <v>52</v>
      </c>
      <c r="C13" s="56" t="s">
        <v>37</v>
      </c>
      <c r="D13" s="11">
        <v>1</v>
      </c>
      <c r="E13" s="38">
        <v>25000</v>
      </c>
      <c r="F13" s="12">
        <v>0</v>
      </c>
      <c r="G13" s="12">
        <v>0</v>
      </c>
      <c r="H13" s="12">
        <v>1</v>
      </c>
      <c r="I13" s="12">
        <v>15</v>
      </c>
      <c r="J13" s="51">
        <f>G13+F13+(E13*D13)</f>
        <v>25000</v>
      </c>
      <c r="K13" s="51">
        <f>J13*I13*H13</f>
        <v>375000</v>
      </c>
      <c r="L13" s="13"/>
    </row>
    <row r="14" spans="1:12" s="2" customFormat="1" ht="57" thickBot="1">
      <c r="A14" s="8"/>
      <c r="B14" s="61" t="s">
        <v>51</v>
      </c>
      <c r="C14" s="57" t="s">
        <v>38</v>
      </c>
      <c r="D14" s="11">
        <v>0.5</v>
      </c>
      <c r="E14" s="38">
        <v>25000</v>
      </c>
      <c r="F14" s="12">
        <v>0</v>
      </c>
      <c r="G14" s="12">
        <v>0</v>
      </c>
      <c r="H14" s="12">
        <v>1</v>
      </c>
      <c r="I14" s="12">
        <v>15</v>
      </c>
      <c r="J14" s="51">
        <f>G14+F14+(E14*D14)</f>
        <v>12500</v>
      </c>
      <c r="K14" s="51">
        <f aca="true" t="shared" si="0" ref="K14:K31">J14*I14*H14</f>
        <v>187500</v>
      </c>
      <c r="L14" s="13"/>
    </row>
    <row r="15" spans="1:12" s="2" customFormat="1" ht="113.25" thickBot="1">
      <c r="A15" s="8"/>
      <c r="B15" s="61" t="s">
        <v>50</v>
      </c>
      <c r="C15" s="57" t="s">
        <v>38</v>
      </c>
      <c r="D15" s="11">
        <v>0.5</v>
      </c>
      <c r="E15" s="38">
        <v>25000</v>
      </c>
      <c r="F15" s="12">
        <v>0</v>
      </c>
      <c r="G15" s="12">
        <v>0</v>
      </c>
      <c r="H15" s="12">
        <v>1</v>
      </c>
      <c r="I15" s="12">
        <v>15</v>
      </c>
      <c r="J15" s="51">
        <f>G15+F15+(E15*D15)</f>
        <v>12500</v>
      </c>
      <c r="K15" s="51">
        <f t="shared" si="0"/>
        <v>187500</v>
      </c>
      <c r="L15" s="13"/>
    </row>
    <row r="16" spans="1:12" s="2" customFormat="1" ht="122.25" customHeight="1" thickBot="1">
      <c r="A16" s="8"/>
      <c r="B16" s="61" t="s">
        <v>49</v>
      </c>
      <c r="C16" s="57" t="s">
        <v>37</v>
      </c>
      <c r="D16" s="11">
        <v>1</v>
      </c>
      <c r="E16" s="38">
        <v>25000</v>
      </c>
      <c r="F16" s="12">
        <v>0</v>
      </c>
      <c r="G16" s="12">
        <v>0</v>
      </c>
      <c r="H16" s="12">
        <v>1</v>
      </c>
      <c r="I16" s="12">
        <v>15</v>
      </c>
      <c r="J16" s="51">
        <f>G16+F16+(E16*D16)</f>
        <v>25000</v>
      </c>
      <c r="K16" s="51">
        <f t="shared" si="0"/>
        <v>375000</v>
      </c>
      <c r="L16" s="13"/>
    </row>
    <row r="17" spans="1:12" s="2" customFormat="1" ht="18" customHeight="1">
      <c r="A17" s="8">
        <v>2</v>
      </c>
      <c r="B17" s="9" t="s">
        <v>7</v>
      </c>
      <c r="C17" s="10" t="s">
        <v>8</v>
      </c>
      <c r="D17" s="15">
        <v>1</v>
      </c>
      <c r="E17" s="38">
        <v>25000</v>
      </c>
      <c r="F17" s="12"/>
      <c r="G17" s="12"/>
      <c r="H17" s="12">
        <v>1</v>
      </c>
      <c r="I17" s="12">
        <v>3</v>
      </c>
      <c r="J17" s="51">
        <f aca="true" t="shared" si="1" ref="J17:J31">G17+F17+(D17*E17)</f>
        <v>25000</v>
      </c>
      <c r="K17" s="51">
        <f t="shared" si="0"/>
        <v>75000</v>
      </c>
      <c r="L17" s="13"/>
    </row>
    <row r="18" spans="1:12" s="2" customFormat="1" ht="18" customHeight="1">
      <c r="A18" s="16"/>
      <c r="B18" s="10"/>
      <c r="C18" s="10" t="s">
        <v>19</v>
      </c>
      <c r="D18" s="15">
        <v>1</v>
      </c>
      <c r="E18" s="63">
        <v>25000</v>
      </c>
      <c r="F18" s="12"/>
      <c r="G18" s="12"/>
      <c r="H18" s="12">
        <v>1</v>
      </c>
      <c r="I18" s="12">
        <v>12</v>
      </c>
      <c r="J18" s="51">
        <f t="shared" si="1"/>
        <v>25000</v>
      </c>
      <c r="K18" s="51">
        <f t="shared" si="0"/>
        <v>300000</v>
      </c>
      <c r="L18" s="13"/>
    </row>
    <row r="19" spans="1:12" s="2" customFormat="1" ht="18" customHeight="1">
      <c r="A19" s="16"/>
      <c r="B19" s="10"/>
      <c r="C19" s="10" t="s">
        <v>20</v>
      </c>
      <c r="D19" s="15">
        <v>0</v>
      </c>
      <c r="E19" s="38"/>
      <c r="F19" s="12"/>
      <c r="G19" s="12"/>
      <c r="H19" s="12">
        <v>1</v>
      </c>
      <c r="I19" s="12">
        <v>1</v>
      </c>
      <c r="J19" s="51">
        <f t="shared" si="1"/>
        <v>0</v>
      </c>
      <c r="K19" s="51">
        <f t="shared" si="0"/>
        <v>0</v>
      </c>
      <c r="L19" s="13"/>
    </row>
    <row r="20" spans="1:12" s="2" customFormat="1" ht="15.75">
      <c r="A20" s="8">
        <v>3</v>
      </c>
      <c r="B20" s="9" t="s">
        <v>21</v>
      </c>
      <c r="C20" s="10"/>
      <c r="D20" s="15"/>
      <c r="E20" s="38"/>
      <c r="F20" s="12"/>
      <c r="G20" s="12">
        <v>0</v>
      </c>
      <c r="H20" s="12">
        <v>1</v>
      </c>
      <c r="I20" s="12">
        <v>1</v>
      </c>
      <c r="J20" s="51">
        <f>G20+F20+(D20*E20)</f>
        <v>0</v>
      </c>
      <c r="K20" s="51">
        <f>J20*I20*H20</f>
        <v>0</v>
      </c>
      <c r="L20" s="13"/>
    </row>
    <row r="21" spans="1:12" s="2" customFormat="1" ht="18" customHeight="1">
      <c r="A21" s="14" t="s">
        <v>25</v>
      </c>
      <c r="B21" s="10" t="s">
        <v>3</v>
      </c>
      <c r="C21" s="10"/>
      <c r="D21" s="15">
        <v>0</v>
      </c>
      <c r="E21" s="38"/>
      <c r="F21" s="12"/>
      <c r="G21" s="12">
        <v>0</v>
      </c>
      <c r="H21" s="12">
        <v>1</v>
      </c>
      <c r="I21" s="12">
        <v>1</v>
      </c>
      <c r="J21" s="51">
        <f>G21+F21+(D21*E21)</f>
        <v>0</v>
      </c>
      <c r="K21" s="51">
        <f>J21*I21*H21</f>
        <v>0</v>
      </c>
      <c r="L21" s="13"/>
    </row>
    <row r="22" spans="1:12" s="2" customFormat="1" ht="18" customHeight="1">
      <c r="A22" s="14" t="s">
        <v>24</v>
      </c>
      <c r="B22" s="10" t="s">
        <v>4</v>
      </c>
      <c r="C22" s="10"/>
      <c r="D22" s="15">
        <v>0</v>
      </c>
      <c r="E22" s="38">
        <v>25000</v>
      </c>
      <c r="F22" s="12">
        <v>0</v>
      </c>
      <c r="G22" s="12">
        <v>0</v>
      </c>
      <c r="H22" s="12">
        <v>1</v>
      </c>
      <c r="I22" s="12">
        <v>1</v>
      </c>
      <c r="J22" s="51">
        <f>G22+F22+(D22*E22)</f>
        <v>0</v>
      </c>
      <c r="K22" s="51">
        <f>J22*I22*H22</f>
        <v>0</v>
      </c>
      <c r="L22" s="13"/>
    </row>
    <row r="23" spans="1:12" s="2" customFormat="1" ht="18" customHeight="1">
      <c r="A23" s="14" t="s">
        <v>23</v>
      </c>
      <c r="B23" s="10" t="s">
        <v>22</v>
      </c>
      <c r="C23" s="10"/>
      <c r="D23" s="15"/>
      <c r="E23" s="38"/>
      <c r="F23" s="12"/>
      <c r="G23" s="12"/>
      <c r="H23" s="12">
        <v>1</v>
      </c>
      <c r="I23" s="12">
        <v>1</v>
      </c>
      <c r="J23" s="51">
        <f>G23+F23+(D23*E23)</f>
        <v>0</v>
      </c>
      <c r="K23" s="51">
        <f>J23*I23*H23</f>
        <v>0</v>
      </c>
      <c r="L23" s="13"/>
    </row>
    <row r="24" spans="1:12" s="2" customFormat="1" ht="57.75" customHeight="1">
      <c r="A24" s="16">
        <v>4</v>
      </c>
      <c r="B24" s="10" t="s">
        <v>35</v>
      </c>
      <c r="C24" s="10"/>
      <c r="D24" s="15"/>
      <c r="E24" s="38"/>
      <c r="F24" s="12"/>
      <c r="G24" s="12"/>
      <c r="H24" s="12"/>
      <c r="I24" s="12">
        <v>1</v>
      </c>
      <c r="J24" s="51"/>
      <c r="K24" s="51"/>
      <c r="L24" s="13"/>
    </row>
    <row r="25" spans="1:12" s="2" customFormat="1" ht="39" customHeight="1">
      <c r="A25" s="16"/>
      <c r="B25" s="40"/>
      <c r="C25" s="10" t="s">
        <v>41</v>
      </c>
      <c r="D25" s="15">
        <v>4</v>
      </c>
      <c r="E25" s="38">
        <v>25000</v>
      </c>
      <c r="F25" s="12"/>
      <c r="G25" s="12"/>
      <c r="H25" s="12">
        <v>1</v>
      </c>
      <c r="I25" s="12">
        <v>15</v>
      </c>
      <c r="J25" s="51">
        <f t="shared" si="1"/>
        <v>100000</v>
      </c>
      <c r="K25" s="51">
        <f t="shared" si="0"/>
        <v>1500000</v>
      </c>
      <c r="L25" s="13"/>
    </row>
    <row r="26" spans="1:12" s="2" customFormat="1" ht="18" customHeight="1">
      <c r="A26" s="16"/>
      <c r="B26" s="10"/>
      <c r="C26" s="10"/>
      <c r="D26" s="15"/>
      <c r="E26" s="38"/>
      <c r="F26" s="12"/>
      <c r="G26" s="12"/>
      <c r="H26" s="12"/>
      <c r="I26" s="12">
        <v>1</v>
      </c>
      <c r="J26" s="51"/>
      <c r="K26" s="51"/>
      <c r="L26" s="13"/>
    </row>
    <row r="27" spans="1:12" s="2" customFormat="1" ht="18" customHeight="1">
      <c r="A27" s="16">
        <v>5</v>
      </c>
      <c r="B27" s="10" t="s">
        <v>34</v>
      </c>
      <c r="C27" s="10"/>
      <c r="D27" s="15">
        <v>0</v>
      </c>
      <c r="E27" s="38"/>
      <c r="F27" s="12"/>
      <c r="G27" s="12"/>
      <c r="H27" s="12">
        <v>1</v>
      </c>
      <c r="I27" s="12">
        <v>1</v>
      </c>
      <c r="J27" s="51">
        <f>G27+F27+(D27*E27)</f>
        <v>0</v>
      </c>
      <c r="K27" s="51">
        <f>J27*I27*H27</f>
        <v>0</v>
      </c>
      <c r="L27" s="13"/>
    </row>
    <row r="28" spans="1:12" s="2" customFormat="1" ht="15.75">
      <c r="A28" s="16">
        <v>6</v>
      </c>
      <c r="B28" s="9" t="s">
        <v>9</v>
      </c>
      <c r="C28" s="10" t="s">
        <v>8</v>
      </c>
      <c r="D28" s="15">
        <v>2</v>
      </c>
      <c r="E28" s="38">
        <v>25000</v>
      </c>
      <c r="F28" s="12"/>
      <c r="G28" s="12"/>
      <c r="H28" s="12">
        <v>1</v>
      </c>
      <c r="I28" s="12">
        <v>3</v>
      </c>
      <c r="J28" s="51">
        <f t="shared" si="1"/>
        <v>50000</v>
      </c>
      <c r="K28" s="51">
        <f t="shared" si="0"/>
        <v>150000</v>
      </c>
      <c r="L28" s="13"/>
    </row>
    <row r="29" spans="1:12" s="2" customFormat="1" ht="18" customHeight="1">
      <c r="A29" s="17"/>
      <c r="B29" s="10"/>
      <c r="C29" s="10" t="s">
        <v>19</v>
      </c>
      <c r="D29" s="15">
        <v>0.2</v>
      </c>
      <c r="E29" s="68">
        <v>25000</v>
      </c>
      <c r="F29" s="12"/>
      <c r="G29" s="12"/>
      <c r="H29" s="12">
        <v>1</v>
      </c>
      <c r="I29" s="12">
        <v>12</v>
      </c>
      <c r="J29" s="51">
        <f t="shared" si="1"/>
        <v>5000</v>
      </c>
      <c r="K29" s="51">
        <f t="shared" si="0"/>
        <v>60000</v>
      </c>
      <c r="L29" s="13"/>
    </row>
    <row r="30" spans="1:12" s="2" customFormat="1" ht="18" customHeight="1">
      <c r="A30" s="17"/>
      <c r="B30" s="10"/>
      <c r="C30" s="10" t="s">
        <v>20</v>
      </c>
      <c r="D30" s="15">
        <v>0</v>
      </c>
      <c r="E30" s="38"/>
      <c r="F30" s="12"/>
      <c r="G30" s="12"/>
      <c r="H30" s="12">
        <v>1</v>
      </c>
      <c r="I30" s="12">
        <v>1</v>
      </c>
      <c r="J30" s="51">
        <f t="shared" si="1"/>
        <v>0</v>
      </c>
      <c r="K30" s="51">
        <f t="shared" si="0"/>
        <v>0</v>
      </c>
      <c r="L30" s="13"/>
    </row>
    <row r="31" spans="1:12" s="2" customFormat="1" ht="18" customHeight="1">
      <c r="A31" s="18"/>
      <c r="B31" s="10"/>
      <c r="C31" s="10" t="s">
        <v>6</v>
      </c>
      <c r="D31" s="15">
        <v>0</v>
      </c>
      <c r="E31" s="38"/>
      <c r="F31" s="12"/>
      <c r="G31" s="12"/>
      <c r="H31" s="12">
        <v>1</v>
      </c>
      <c r="I31" s="12">
        <v>1</v>
      </c>
      <c r="J31" s="51">
        <f t="shared" si="1"/>
        <v>0</v>
      </c>
      <c r="K31" s="51">
        <f t="shared" si="0"/>
        <v>0</v>
      </c>
      <c r="L31" s="13"/>
    </row>
    <row r="32" spans="1:12" s="2" customFormat="1" ht="19.5" customHeight="1" thickBot="1">
      <c r="A32" s="19"/>
      <c r="B32" s="140" t="s">
        <v>1</v>
      </c>
      <c r="C32" s="141"/>
      <c r="D32" s="20"/>
      <c r="E32" s="21"/>
      <c r="F32" s="21">
        <f>SUM(F12:F26)</f>
        <v>0</v>
      </c>
      <c r="G32" s="21">
        <f>SUM(G12:G26)</f>
        <v>0</v>
      </c>
      <c r="H32" s="22"/>
      <c r="I32" s="21"/>
      <c r="J32" s="52">
        <f>SUM(J12:J31)</f>
        <v>280000</v>
      </c>
      <c r="K32" s="52">
        <f>SUM(K12:K31)</f>
        <v>3210000</v>
      </c>
      <c r="L32" s="23"/>
    </row>
    <row r="33" spans="1:12" s="2" customFormat="1" ht="19.5" customHeight="1">
      <c r="A33" s="26"/>
      <c r="B33" s="27"/>
      <c r="C33" s="27"/>
      <c r="D33" s="28"/>
      <c r="E33" s="29"/>
      <c r="F33" s="29"/>
      <c r="G33" s="29"/>
      <c r="H33" s="30"/>
      <c r="I33" s="29"/>
      <c r="J33" s="29"/>
      <c r="K33" s="29"/>
      <c r="L33" s="29"/>
    </row>
    <row r="34" spans="1:12" s="2" customFormat="1" ht="27.75" customHeight="1">
      <c r="A34" s="35" t="s">
        <v>11</v>
      </c>
      <c r="B34" s="139" t="s">
        <v>36</v>
      </c>
      <c r="C34" s="139"/>
      <c r="D34" s="139"/>
      <c r="E34" s="139"/>
      <c r="F34" s="139"/>
      <c r="G34" s="139"/>
      <c r="H34" s="139"/>
      <c r="I34" s="139"/>
      <c r="J34" s="139"/>
      <c r="K34" s="139"/>
      <c r="L34" s="139"/>
    </row>
    <row r="35" spans="1:12" s="2" customFormat="1" ht="19.5" customHeight="1" thickBot="1">
      <c r="A35" s="41"/>
      <c r="B35" s="39"/>
      <c r="C35" s="39"/>
      <c r="D35" s="42"/>
      <c r="E35" s="43"/>
      <c r="F35" s="39"/>
      <c r="G35" s="39"/>
      <c r="H35" s="39"/>
      <c r="I35" s="39"/>
      <c r="J35" s="39"/>
      <c r="K35" s="39"/>
      <c r="L35" s="39"/>
    </row>
    <row r="36" spans="1:12" s="2" customFormat="1" ht="110.25">
      <c r="A36" s="3" t="s">
        <v>0</v>
      </c>
      <c r="B36" s="4" t="s">
        <v>14</v>
      </c>
      <c r="C36" s="4" t="s">
        <v>17</v>
      </c>
      <c r="D36" s="5" t="s">
        <v>27</v>
      </c>
      <c r="E36" s="6" t="s">
        <v>28</v>
      </c>
      <c r="F36" s="7" t="s">
        <v>29</v>
      </c>
      <c r="G36" s="5" t="s">
        <v>30</v>
      </c>
      <c r="H36" s="5" t="s">
        <v>18</v>
      </c>
      <c r="I36" s="5" t="s">
        <v>15</v>
      </c>
      <c r="J36" s="5" t="s">
        <v>31</v>
      </c>
      <c r="K36" s="5" t="s">
        <v>32</v>
      </c>
      <c r="L36" s="25" t="s">
        <v>5</v>
      </c>
    </row>
    <row r="37" spans="1:12" s="2" customFormat="1" ht="19.5" customHeight="1" thickBot="1">
      <c r="A37" s="8">
        <v>1</v>
      </c>
      <c r="B37" s="9" t="s">
        <v>2</v>
      </c>
      <c r="C37" s="10"/>
      <c r="D37" s="11"/>
      <c r="E37" s="38"/>
      <c r="F37" s="12"/>
      <c r="G37" s="12"/>
      <c r="H37" s="12"/>
      <c r="I37" s="12"/>
      <c r="J37" s="12"/>
      <c r="K37" s="12"/>
      <c r="L37" s="13"/>
    </row>
    <row r="38" spans="1:12" s="2" customFormat="1" ht="55.5" customHeight="1" thickBot="1">
      <c r="A38" s="8"/>
      <c r="B38" s="61" t="s">
        <v>52</v>
      </c>
      <c r="C38" s="56" t="s">
        <v>37</v>
      </c>
      <c r="D38" s="11">
        <v>1</v>
      </c>
      <c r="E38" s="38">
        <v>25000</v>
      </c>
      <c r="F38" s="12">
        <v>0</v>
      </c>
      <c r="G38" s="12">
        <v>0</v>
      </c>
      <c r="H38" s="12">
        <v>1</v>
      </c>
      <c r="I38" s="12">
        <v>15</v>
      </c>
      <c r="J38" s="51">
        <f>G38+F38+(E38*D38)</f>
        <v>25000</v>
      </c>
      <c r="K38" s="51">
        <f>J38*I38*H38</f>
        <v>375000</v>
      </c>
      <c r="L38" s="13"/>
    </row>
    <row r="39" spans="1:12" s="2" customFormat="1" ht="57" customHeight="1" thickBot="1">
      <c r="A39" s="8"/>
      <c r="B39" s="61" t="s">
        <v>51</v>
      </c>
      <c r="C39" s="57" t="s">
        <v>38</v>
      </c>
      <c r="D39" s="11">
        <v>0.5</v>
      </c>
      <c r="E39" s="38">
        <v>25000</v>
      </c>
      <c r="F39" s="12">
        <v>0</v>
      </c>
      <c r="G39" s="12">
        <v>0</v>
      </c>
      <c r="H39" s="12">
        <v>1</v>
      </c>
      <c r="I39" s="12">
        <v>15</v>
      </c>
      <c r="J39" s="51">
        <f>G39+F39+(E39*D39)</f>
        <v>12500</v>
      </c>
      <c r="K39" s="51">
        <f aca="true" t="shared" si="2" ref="K39:K44">J39*I39*H39</f>
        <v>187500</v>
      </c>
      <c r="L39" s="13"/>
    </row>
    <row r="40" spans="1:12" s="2" customFormat="1" ht="113.25" thickBot="1">
      <c r="A40" s="8"/>
      <c r="B40" s="61" t="s">
        <v>50</v>
      </c>
      <c r="C40" s="57" t="s">
        <v>38</v>
      </c>
      <c r="D40" s="11">
        <v>0.5</v>
      </c>
      <c r="E40" s="38">
        <v>25000</v>
      </c>
      <c r="F40" s="12">
        <v>0</v>
      </c>
      <c r="G40" s="12">
        <v>0</v>
      </c>
      <c r="H40" s="12">
        <v>1</v>
      </c>
      <c r="I40" s="12">
        <v>15</v>
      </c>
      <c r="J40" s="51">
        <f>G40+F40+(E40*D40)</f>
        <v>12500</v>
      </c>
      <c r="K40" s="51">
        <f t="shared" si="2"/>
        <v>187500</v>
      </c>
      <c r="L40" s="13"/>
    </row>
    <row r="41" spans="1:12" s="2" customFormat="1" ht="113.25" thickBot="1">
      <c r="A41" s="8"/>
      <c r="B41" s="61" t="s">
        <v>78</v>
      </c>
      <c r="C41" s="57" t="s">
        <v>37</v>
      </c>
      <c r="D41" s="11">
        <v>1</v>
      </c>
      <c r="E41" s="38">
        <v>25000</v>
      </c>
      <c r="F41" s="12">
        <v>0</v>
      </c>
      <c r="G41" s="12">
        <v>0</v>
      </c>
      <c r="H41" s="12">
        <v>1</v>
      </c>
      <c r="I41" s="12">
        <v>15</v>
      </c>
      <c r="J41" s="51">
        <f>G41+F41+(E41*D41)</f>
        <v>25000</v>
      </c>
      <c r="K41" s="51">
        <f t="shared" si="2"/>
        <v>375000</v>
      </c>
      <c r="L41" s="13"/>
    </row>
    <row r="42" spans="1:12" s="2" customFormat="1" ht="19.5" customHeight="1">
      <c r="A42" s="8">
        <v>2</v>
      </c>
      <c r="B42" s="9" t="s">
        <v>7</v>
      </c>
      <c r="C42" s="10" t="s">
        <v>8</v>
      </c>
      <c r="D42" s="15">
        <v>1</v>
      </c>
      <c r="E42" s="38">
        <v>25000</v>
      </c>
      <c r="F42" s="12"/>
      <c r="G42" s="12"/>
      <c r="H42" s="12">
        <v>1</v>
      </c>
      <c r="I42" s="12"/>
      <c r="J42" s="51">
        <f aca="true" t="shared" si="3" ref="J42:J48">G42+F42+(D42*E42)</f>
        <v>25000</v>
      </c>
      <c r="K42" s="51">
        <f t="shared" si="2"/>
        <v>0</v>
      </c>
      <c r="L42" s="13"/>
    </row>
    <row r="43" spans="1:12" s="2" customFormat="1" ht="19.5" customHeight="1">
      <c r="A43" s="16"/>
      <c r="B43" s="10"/>
      <c r="C43" s="10" t="s">
        <v>19</v>
      </c>
      <c r="D43" s="15">
        <v>1</v>
      </c>
      <c r="E43" s="68">
        <v>25000</v>
      </c>
      <c r="F43" s="12"/>
      <c r="G43" s="12"/>
      <c r="H43" s="12">
        <v>1</v>
      </c>
      <c r="I43" s="12">
        <v>15</v>
      </c>
      <c r="J43" s="51">
        <f t="shared" si="3"/>
        <v>25000</v>
      </c>
      <c r="K43" s="51">
        <f t="shared" si="2"/>
        <v>375000</v>
      </c>
      <c r="L43" s="13"/>
    </row>
    <row r="44" spans="1:12" s="2" customFormat="1" ht="19.5" customHeight="1">
      <c r="A44" s="16"/>
      <c r="B44" s="10"/>
      <c r="C44" s="10" t="s">
        <v>20</v>
      </c>
      <c r="D44" s="15">
        <v>0</v>
      </c>
      <c r="E44" s="38"/>
      <c r="F44" s="12"/>
      <c r="G44" s="12"/>
      <c r="H44" s="12">
        <v>1</v>
      </c>
      <c r="I44" s="12">
        <v>1</v>
      </c>
      <c r="J44" s="51">
        <f t="shared" si="3"/>
        <v>0</v>
      </c>
      <c r="K44" s="51">
        <f t="shared" si="2"/>
        <v>0</v>
      </c>
      <c r="L44" s="13"/>
    </row>
    <row r="45" spans="1:12" s="2" customFormat="1" ht="15.75">
      <c r="A45" s="8">
        <v>3</v>
      </c>
      <c r="B45" s="9" t="s">
        <v>21</v>
      </c>
      <c r="C45" s="10"/>
      <c r="D45" s="15"/>
      <c r="E45" s="38"/>
      <c r="F45" s="12"/>
      <c r="G45" s="12">
        <v>0</v>
      </c>
      <c r="H45" s="12">
        <v>1</v>
      </c>
      <c r="I45" s="12">
        <v>1</v>
      </c>
      <c r="J45" s="51">
        <f t="shared" si="3"/>
        <v>0</v>
      </c>
      <c r="K45" s="51">
        <f>J45*I45*H45</f>
        <v>0</v>
      </c>
      <c r="L45" s="13"/>
    </row>
    <row r="46" spans="1:12" s="2" customFormat="1" ht="19.5" customHeight="1">
      <c r="A46" s="14" t="s">
        <v>25</v>
      </c>
      <c r="B46" s="10" t="s">
        <v>3</v>
      </c>
      <c r="C46" s="10"/>
      <c r="D46" s="15">
        <v>0</v>
      </c>
      <c r="E46" s="38"/>
      <c r="F46" s="12"/>
      <c r="G46" s="12">
        <v>0</v>
      </c>
      <c r="H46" s="12">
        <v>1</v>
      </c>
      <c r="I46" s="12">
        <v>1</v>
      </c>
      <c r="J46" s="51">
        <f t="shared" si="3"/>
        <v>0</v>
      </c>
      <c r="K46" s="51">
        <f>J46*I46*H46</f>
        <v>0</v>
      </c>
      <c r="L46" s="13"/>
    </row>
    <row r="47" spans="1:12" s="2" customFormat="1" ht="19.5" customHeight="1">
      <c r="A47" s="14" t="s">
        <v>24</v>
      </c>
      <c r="B47" s="10" t="s">
        <v>4</v>
      </c>
      <c r="C47" s="10"/>
      <c r="D47" s="15">
        <v>0</v>
      </c>
      <c r="E47" s="38">
        <v>25000</v>
      </c>
      <c r="F47" s="12">
        <v>0</v>
      </c>
      <c r="G47" s="12">
        <v>0</v>
      </c>
      <c r="H47" s="12">
        <v>1</v>
      </c>
      <c r="I47" s="12">
        <v>1</v>
      </c>
      <c r="J47" s="51">
        <f t="shared" si="3"/>
        <v>0</v>
      </c>
      <c r="K47" s="51">
        <f>J47*I47*H47</f>
        <v>0</v>
      </c>
      <c r="L47" s="13"/>
    </row>
    <row r="48" spans="1:12" s="2" customFormat="1" ht="19.5" customHeight="1">
      <c r="A48" s="14" t="s">
        <v>23</v>
      </c>
      <c r="B48" s="10" t="s">
        <v>22</v>
      </c>
      <c r="C48" s="10"/>
      <c r="D48" s="15"/>
      <c r="E48" s="38"/>
      <c r="F48" s="12"/>
      <c r="G48" s="12"/>
      <c r="H48" s="12">
        <v>1</v>
      </c>
      <c r="I48" s="12">
        <v>1</v>
      </c>
      <c r="J48" s="51">
        <f t="shared" si="3"/>
        <v>0</v>
      </c>
      <c r="K48" s="51">
        <f>J48*I48*H48</f>
        <v>0</v>
      </c>
      <c r="L48" s="13"/>
    </row>
    <row r="49" spans="1:12" s="2" customFormat="1" ht="47.25">
      <c r="A49" s="8">
        <v>4</v>
      </c>
      <c r="B49" s="10" t="s">
        <v>35</v>
      </c>
      <c r="C49" s="10"/>
      <c r="D49" s="15"/>
      <c r="E49" s="38"/>
      <c r="F49" s="12"/>
      <c r="G49" s="12"/>
      <c r="H49" s="12"/>
      <c r="I49" s="12">
        <v>1</v>
      </c>
      <c r="J49" s="51"/>
      <c r="K49" s="51"/>
      <c r="L49" s="13"/>
    </row>
    <row r="50" spans="1:12" s="2" customFormat="1" ht="31.5" customHeight="1">
      <c r="A50" s="16"/>
      <c r="B50" s="39"/>
      <c r="C50" s="10" t="s">
        <v>41</v>
      </c>
      <c r="D50" s="15">
        <v>4</v>
      </c>
      <c r="E50" s="38">
        <v>25000</v>
      </c>
      <c r="F50" s="12"/>
      <c r="G50" s="12"/>
      <c r="H50" s="12">
        <v>1</v>
      </c>
      <c r="I50" s="12">
        <v>15</v>
      </c>
      <c r="J50" s="51">
        <f>G50+F50+(D50*E50)</f>
        <v>100000</v>
      </c>
      <c r="K50" s="51">
        <f>J50*I50*H50</f>
        <v>1500000</v>
      </c>
      <c r="L50" s="13"/>
    </row>
    <row r="51" spans="1:12" s="2" customFormat="1" ht="19.5" customHeight="1">
      <c r="A51" s="16"/>
      <c r="B51" s="10"/>
      <c r="C51" s="10"/>
      <c r="D51" s="15"/>
      <c r="E51" s="38"/>
      <c r="F51" s="12"/>
      <c r="G51" s="12"/>
      <c r="H51" s="12"/>
      <c r="I51" s="12">
        <v>1</v>
      </c>
      <c r="J51" s="51"/>
      <c r="K51" s="51"/>
      <c r="L51" s="13"/>
    </row>
    <row r="52" spans="1:12" s="2" customFormat="1" ht="19.5" customHeight="1">
      <c r="A52" s="8">
        <v>5</v>
      </c>
      <c r="B52" s="10" t="s">
        <v>34</v>
      </c>
      <c r="C52" s="10"/>
      <c r="D52" s="15">
        <v>0</v>
      </c>
      <c r="E52" s="38"/>
      <c r="F52" s="12"/>
      <c r="G52" s="12"/>
      <c r="H52" s="12">
        <v>1</v>
      </c>
      <c r="I52" s="12">
        <v>1</v>
      </c>
      <c r="J52" s="51">
        <f>G52+F52+(D52*E52)</f>
        <v>0</v>
      </c>
      <c r="K52" s="51">
        <f>J52*I52*H52</f>
        <v>0</v>
      </c>
      <c r="L52" s="13"/>
    </row>
    <row r="53" spans="1:12" s="2" customFormat="1" ht="19.5" customHeight="1">
      <c r="A53" s="8">
        <v>6</v>
      </c>
      <c r="B53" s="9" t="s">
        <v>9</v>
      </c>
      <c r="C53" s="10" t="s">
        <v>8</v>
      </c>
      <c r="D53" s="15">
        <v>0</v>
      </c>
      <c r="E53" s="38">
        <v>25000</v>
      </c>
      <c r="F53" s="12"/>
      <c r="G53" s="12"/>
      <c r="H53" s="12">
        <v>1</v>
      </c>
      <c r="I53" s="12">
        <v>1</v>
      </c>
      <c r="J53" s="51">
        <f>G53+F53+(D53*E53)</f>
        <v>0</v>
      </c>
      <c r="K53" s="51">
        <f>J53*I53*H53</f>
        <v>0</v>
      </c>
      <c r="L53" s="13"/>
    </row>
    <row r="54" spans="1:12" s="2" customFormat="1" ht="19.5" customHeight="1">
      <c r="A54" s="17"/>
      <c r="B54" s="10"/>
      <c r="C54" s="10" t="s">
        <v>19</v>
      </c>
      <c r="D54" s="15">
        <v>0.2</v>
      </c>
      <c r="E54" s="68">
        <v>25000</v>
      </c>
      <c r="F54" s="12"/>
      <c r="G54" s="12"/>
      <c r="H54" s="12">
        <v>1</v>
      </c>
      <c r="I54" s="12">
        <v>15</v>
      </c>
      <c r="J54" s="51">
        <f>G54+F54+(D54*E54)</f>
        <v>5000</v>
      </c>
      <c r="K54" s="51">
        <f>J54*I54*H54</f>
        <v>75000</v>
      </c>
      <c r="L54" s="13"/>
    </row>
    <row r="55" spans="1:12" s="2" customFormat="1" ht="19.5" customHeight="1">
      <c r="A55" s="17"/>
      <c r="B55" s="10"/>
      <c r="C55" s="10" t="s">
        <v>20</v>
      </c>
      <c r="D55" s="15">
        <v>0</v>
      </c>
      <c r="E55" s="38"/>
      <c r="F55" s="12"/>
      <c r="G55" s="12"/>
      <c r="H55" s="12">
        <v>1</v>
      </c>
      <c r="I55" s="12">
        <v>1</v>
      </c>
      <c r="J55" s="51">
        <f>G55+F55+(D55*E55)</f>
        <v>0</v>
      </c>
      <c r="K55" s="51">
        <f>J55*I55*H55</f>
        <v>0</v>
      </c>
      <c r="L55" s="13"/>
    </row>
    <row r="56" spans="1:12" s="2" customFormat="1" ht="19.5" customHeight="1">
      <c r="A56" s="18"/>
      <c r="B56" s="10"/>
      <c r="C56" s="10" t="s">
        <v>6</v>
      </c>
      <c r="D56" s="15">
        <v>0</v>
      </c>
      <c r="E56" s="38"/>
      <c r="F56" s="12"/>
      <c r="G56" s="12"/>
      <c r="H56" s="12">
        <v>1</v>
      </c>
      <c r="I56" s="12">
        <v>1</v>
      </c>
      <c r="J56" s="51">
        <f>G56+F56+(D56*E56)</f>
        <v>0</v>
      </c>
      <c r="K56" s="51">
        <f>J56*I56*H56</f>
        <v>0</v>
      </c>
      <c r="L56" s="13"/>
    </row>
    <row r="57" spans="1:12" s="2" customFormat="1" ht="19.5" customHeight="1" thickBot="1">
      <c r="A57" s="19"/>
      <c r="B57" s="140" t="s">
        <v>1</v>
      </c>
      <c r="C57" s="141"/>
      <c r="D57" s="20"/>
      <c r="E57" s="21"/>
      <c r="F57" s="21">
        <f>SUM(F37:F51)</f>
        <v>0</v>
      </c>
      <c r="G57" s="21">
        <f>SUM(G37:G51)</f>
        <v>0</v>
      </c>
      <c r="H57" s="22"/>
      <c r="I57" s="21"/>
      <c r="J57" s="52">
        <f>SUM(J37:J56)</f>
        <v>230000</v>
      </c>
      <c r="K57" s="52">
        <f>SUM(K37:K56)</f>
        <v>3075000</v>
      </c>
      <c r="L57" s="23"/>
    </row>
    <row r="58" spans="1:12" s="2" customFormat="1" ht="19.5" customHeight="1">
      <c r="A58" s="26"/>
      <c r="B58" s="27"/>
      <c r="C58" s="27"/>
      <c r="D58" s="28"/>
      <c r="E58" s="29"/>
      <c r="F58" s="29"/>
      <c r="G58" s="29"/>
      <c r="H58" s="30"/>
      <c r="I58" s="29"/>
      <c r="J58" s="29"/>
      <c r="K58" s="29"/>
      <c r="L58" s="29"/>
    </row>
    <row r="59" spans="1:12" s="2" customFormat="1" ht="19.5" customHeight="1">
      <c r="A59" s="26"/>
      <c r="B59" s="27"/>
      <c r="C59" s="27"/>
      <c r="D59" s="28"/>
      <c r="E59" s="29"/>
      <c r="F59" s="29"/>
      <c r="G59" s="29"/>
      <c r="H59" s="30"/>
      <c r="I59" s="29"/>
      <c r="J59" s="29"/>
      <c r="K59" s="29"/>
      <c r="L59" s="29"/>
    </row>
    <row r="60" spans="1:12" s="2" customFormat="1" ht="19.5" customHeight="1">
      <c r="A60" s="26"/>
      <c r="B60" s="27"/>
      <c r="C60" s="27"/>
      <c r="D60" s="28"/>
      <c r="E60" s="29"/>
      <c r="F60" s="29"/>
      <c r="G60" s="29"/>
      <c r="H60" s="30"/>
      <c r="I60" s="29"/>
      <c r="J60" s="29"/>
      <c r="K60" s="29"/>
      <c r="L60" s="29"/>
    </row>
    <row r="61" spans="1:12" s="2" customFormat="1" ht="19.5" customHeight="1">
      <c r="A61" s="26"/>
      <c r="B61" s="27"/>
      <c r="C61" s="27"/>
      <c r="D61" s="28"/>
      <c r="E61" s="29"/>
      <c r="F61" s="29"/>
      <c r="G61" s="29"/>
      <c r="H61" s="30"/>
      <c r="I61" s="29"/>
      <c r="J61" s="29"/>
      <c r="K61" s="29"/>
      <c r="L61" s="29"/>
    </row>
    <row r="62" spans="1:12" s="2" customFormat="1" ht="19.5" customHeight="1">
      <c r="A62" s="26"/>
      <c r="B62" s="27"/>
      <c r="C62" s="27"/>
      <c r="D62" s="28"/>
      <c r="E62" s="29"/>
      <c r="F62" s="29"/>
      <c r="G62" s="29"/>
      <c r="H62" s="30"/>
      <c r="I62" s="29"/>
      <c r="J62" s="29"/>
      <c r="K62" s="29"/>
      <c r="L62" s="29"/>
    </row>
    <row r="63" spans="1:12" s="2" customFormat="1" ht="19.5" customHeight="1">
      <c r="A63" s="26"/>
      <c r="B63" s="27"/>
      <c r="C63" s="27"/>
      <c r="D63" s="28"/>
      <c r="E63" s="29"/>
      <c r="F63" s="29"/>
      <c r="G63" s="29"/>
      <c r="H63" s="30"/>
      <c r="I63" s="29"/>
      <c r="J63" s="29"/>
      <c r="K63" s="29"/>
      <c r="L63" s="29"/>
    </row>
    <row r="64" spans="1:12" s="2" customFormat="1" ht="19.5" customHeight="1">
      <c r="A64" s="26"/>
      <c r="B64" s="27"/>
      <c r="C64" s="27"/>
      <c r="D64" s="28"/>
      <c r="E64" s="29"/>
      <c r="F64" s="29"/>
      <c r="G64" s="29"/>
      <c r="H64" s="30"/>
      <c r="I64" s="29"/>
      <c r="J64" s="29"/>
      <c r="K64" s="29"/>
      <c r="L64" s="29"/>
    </row>
    <row r="65" spans="1:12" s="2" customFormat="1" ht="19.5" customHeight="1">
      <c r="A65" s="26"/>
      <c r="B65" s="27"/>
      <c r="C65" s="27"/>
      <c r="D65" s="28"/>
      <c r="E65" s="29"/>
      <c r="F65" s="29"/>
      <c r="G65" s="29"/>
      <c r="H65" s="30"/>
      <c r="I65" s="29"/>
      <c r="J65" s="29"/>
      <c r="K65" s="29"/>
      <c r="L65" s="29"/>
    </row>
    <row r="66" spans="1:12" s="2" customFormat="1" ht="19.5" customHeight="1">
      <c r="A66" s="26"/>
      <c r="B66" s="27"/>
      <c r="C66" s="27"/>
      <c r="D66" s="28"/>
      <c r="E66" s="29"/>
      <c r="F66" s="29"/>
      <c r="G66" s="29"/>
      <c r="H66" s="30"/>
      <c r="I66" s="29"/>
      <c r="J66" s="29"/>
      <c r="K66" s="29"/>
      <c r="L66" s="29"/>
    </row>
    <row r="67" spans="1:12" s="2" customFormat="1" ht="19.5" customHeight="1">
      <c r="A67" s="26"/>
      <c r="B67" s="27"/>
      <c r="C67" s="27"/>
      <c r="D67" s="28"/>
      <c r="E67" s="29"/>
      <c r="F67" s="29"/>
      <c r="G67" s="29"/>
      <c r="H67" s="30"/>
      <c r="I67" s="29"/>
      <c r="J67" s="29"/>
      <c r="K67" s="29"/>
      <c r="L67" s="29"/>
    </row>
    <row r="68" spans="1:12" s="102" customFormat="1" ht="19.5" customHeight="1">
      <c r="A68" s="26"/>
      <c r="B68" s="27"/>
      <c r="C68" s="27"/>
      <c r="D68" s="28"/>
      <c r="E68" s="29"/>
      <c r="F68" s="29"/>
      <c r="G68" s="29"/>
      <c r="H68" s="30"/>
      <c r="I68" s="29"/>
      <c r="J68" s="29"/>
      <c r="K68" s="29"/>
      <c r="L68" s="29"/>
    </row>
    <row r="69" spans="1:12" s="102" customFormat="1" ht="19.5" customHeight="1">
      <c r="A69" s="26"/>
      <c r="B69" s="27"/>
      <c r="C69" s="27"/>
      <c r="D69" s="28"/>
      <c r="E69" s="29"/>
      <c r="F69" s="29"/>
      <c r="G69" s="29"/>
      <c r="H69" s="30"/>
      <c r="I69" s="29"/>
      <c r="J69" s="29"/>
      <c r="K69" s="29"/>
      <c r="L69" s="29"/>
    </row>
    <row r="70" spans="1:12" s="2" customFormat="1" ht="24.75" customHeight="1">
      <c r="A70" s="26"/>
      <c r="B70" s="27"/>
      <c r="C70" s="27"/>
      <c r="D70" s="28"/>
      <c r="E70" s="29"/>
      <c r="F70" s="29"/>
      <c r="G70" s="29"/>
      <c r="H70" s="30"/>
      <c r="I70" s="29"/>
      <c r="J70" s="29"/>
      <c r="K70" s="29"/>
      <c r="L70" s="29"/>
    </row>
    <row r="71" spans="1:12" s="2" customFormat="1" ht="19.5" customHeight="1">
      <c r="A71" s="26"/>
      <c r="B71" s="27"/>
      <c r="C71" s="27"/>
      <c r="D71" s="28"/>
      <c r="E71" s="29"/>
      <c r="F71" s="29"/>
      <c r="G71" s="29"/>
      <c r="H71" s="30"/>
      <c r="I71" s="29"/>
      <c r="J71" s="29"/>
      <c r="K71" s="29"/>
      <c r="L71" s="29"/>
    </row>
    <row r="72" spans="1:12" s="2" customFormat="1" ht="19.5" customHeight="1">
      <c r="A72" s="26"/>
      <c r="B72" s="27"/>
      <c r="C72" s="27"/>
      <c r="D72" s="28"/>
      <c r="E72" s="29"/>
      <c r="F72" s="29"/>
      <c r="G72" s="29"/>
      <c r="H72" s="30"/>
      <c r="I72" s="29"/>
      <c r="J72" s="29"/>
      <c r="K72" s="29"/>
      <c r="L72" s="29"/>
    </row>
    <row r="73" spans="1:12" s="2" customFormat="1" ht="29.25" customHeight="1">
      <c r="A73" s="35" t="s">
        <v>13</v>
      </c>
      <c r="B73" s="139" t="s">
        <v>26</v>
      </c>
      <c r="C73" s="139"/>
      <c r="D73" s="139"/>
      <c r="E73" s="139"/>
      <c r="F73" s="139"/>
      <c r="G73" s="139"/>
      <c r="H73" s="139"/>
      <c r="I73" s="139"/>
      <c r="J73" s="139"/>
      <c r="K73" s="139"/>
      <c r="L73" s="139"/>
    </row>
    <row r="74" spans="1:12" s="24" customFormat="1" ht="15.75">
      <c r="A74" s="44"/>
      <c r="B74" s="44"/>
      <c r="C74" s="44"/>
      <c r="D74" s="44"/>
      <c r="E74" s="44"/>
      <c r="F74" s="44"/>
      <c r="G74" s="44"/>
      <c r="H74" s="44"/>
      <c r="I74" s="44"/>
      <c r="J74" s="44"/>
      <c r="K74" s="44"/>
      <c r="L74" s="44"/>
    </row>
    <row r="75" spans="1:12" s="24" customFormat="1" ht="15.75">
      <c r="A75" s="44"/>
      <c r="B75" s="44"/>
      <c r="C75" s="44"/>
      <c r="D75" s="44"/>
      <c r="E75" s="44"/>
      <c r="F75" s="44"/>
      <c r="G75" s="44"/>
      <c r="H75" s="44"/>
      <c r="I75" s="44"/>
      <c r="J75" s="44"/>
      <c r="K75" s="44"/>
      <c r="L75" s="44"/>
    </row>
    <row r="76" spans="1:12" s="24" customFormat="1" ht="15.75">
      <c r="A76" s="44"/>
      <c r="B76" s="44"/>
      <c r="C76" s="44"/>
      <c r="D76" s="44"/>
      <c r="E76" s="44"/>
      <c r="F76" s="44"/>
      <c r="G76" s="44"/>
      <c r="H76" s="44"/>
      <c r="I76" s="44"/>
      <c r="J76" s="44"/>
      <c r="K76" s="44"/>
      <c r="L76" s="44"/>
    </row>
    <row r="77" spans="1:12" s="24" customFormat="1" ht="15.75">
      <c r="A77" s="44"/>
      <c r="B77" s="44"/>
      <c r="C77" s="44"/>
      <c r="D77" s="44"/>
      <c r="E77" s="44"/>
      <c r="F77" s="44"/>
      <c r="G77" s="44"/>
      <c r="H77" s="44"/>
      <c r="I77" s="44"/>
      <c r="J77" s="44"/>
      <c r="K77" s="44"/>
      <c r="L77" s="44"/>
    </row>
    <row r="78" spans="1:12" s="24" customFormat="1" ht="15.75">
      <c r="A78" s="44"/>
      <c r="B78" s="44"/>
      <c r="C78" s="44"/>
      <c r="D78" s="44"/>
      <c r="E78" s="44"/>
      <c r="F78" s="44"/>
      <c r="G78" s="44"/>
      <c r="H78" s="44"/>
      <c r="I78" s="44"/>
      <c r="J78" s="44"/>
      <c r="K78" s="44"/>
      <c r="L78" s="44"/>
    </row>
    <row r="79" spans="1:12" s="24" customFormat="1" ht="15.75">
      <c r="A79" s="44"/>
      <c r="B79" s="44"/>
      <c r="C79" s="44"/>
      <c r="D79" s="44"/>
      <c r="E79" s="44"/>
      <c r="F79" s="44"/>
      <c r="G79" s="44"/>
      <c r="H79" s="44"/>
      <c r="I79" s="44"/>
      <c r="J79" s="44"/>
      <c r="K79" s="44"/>
      <c r="L79" s="44"/>
    </row>
    <row r="80" spans="1:12" s="24" customFormat="1" ht="15.75">
      <c r="A80" s="44"/>
      <c r="B80" s="44"/>
      <c r="C80" s="44"/>
      <c r="D80" s="44"/>
      <c r="E80" s="44"/>
      <c r="F80" s="44"/>
      <c r="G80" s="44"/>
      <c r="H80" s="44"/>
      <c r="I80" s="44"/>
      <c r="J80" s="44"/>
      <c r="K80" s="44"/>
      <c r="L80" s="44"/>
    </row>
    <row r="81" spans="1:12" s="24" customFormat="1" ht="15.75">
      <c r="A81" s="44"/>
      <c r="B81" s="44"/>
      <c r="C81" s="44"/>
      <c r="D81" s="44"/>
      <c r="E81" s="44"/>
      <c r="F81" s="44"/>
      <c r="G81" s="44"/>
      <c r="H81" s="44"/>
      <c r="I81" s="44"/>
      <c r="J81" s="44"/>
      <c r="K81" s="44"/>
      <c r="L81" s="44"/>
    </row>
    <row r="82" spans="1:12" s="24" customFormat="1" ht="15.75">
      <c r="A82" s="44"/>
      <c r="B82" s="44"/>
      <c r="C82" s="44"/>
      <c r="D82" s="44"/>
      <c r="E82" s="44"/>
      <c r="F82" s="44"/>
      <c r="G82" s="44"/>
      <c r="H82" s="44"/>
      <c r="I82" s="44"/>
      <c r="J82" s="44"/>
      <c r="K82" s="44"/>
      <c r="L82" s="44"/>
    </row>
    <row r="83" spans="1:12" s="24" customFormat="1" ht="15.75">
      <c r="A83" s="44"/>
      <c r="B83" s="44"/>
      <c r="C83" s="44"/>
      <c r="D83" s="44"/>
      <c r="E83" s="44"/>
      <c r="F83" s="44"/>
      <c r="G83" s="44"/>
      <c r="H83" s="44"/>
      <c r="I83" s="44"/>
      <c r="J83" s="44"/>
      <c r="K83" s="44"/>
      <c r="L83" s="44"/>
    </row>
    <row r="84" spans="1:12" s="24" customFormat="1" ht="15.75">
      <c r="A84" s="44"/>
      <c r="B84" s="44"/>
      <c r="C84" s="44"/>
      <c r="D84" s="44"/>
      <c r="E84" s="44"/>
      <c r="F84" s="44"/>
      <c r="G84" s="44"/>
      <c r="H84" s="44"/>
      <c r="I84" s="44"/>
      <c r="J84" s="44"/>
      <c r="K84" s="44"/>
      <c r="L84" s="44"/>
    </row>
    <row r="85" spans="1:12" s="24" customFormat="1" ht="15.75">
      <c r="A85" s="44"/>
      <c r="B85" s="44"/>
      <c r="C85" s="44"/>
      <c r="D85" s="44"/>
      <c r="E85" s="44"/>
      <c r="F85" s="44"/>
      <c r="G85" s="44"/>
      <c r="H85" s="44"/>
      <c r="I85" s="44"/>
      <c r="J85" s="44"/>
      <c r="K85" s="44"/>
      <c r="L85" s="44"/>
    </row>
    <row r="86" spans="1:12" s="24" customFormat="1" ht="15.75">
      <c r="A86" s="44"/>
      <c r="B86" s="44"/>
      <c r="C86" s="44"/>
      <c r="D86" s="44"/>
      <c r="E86" s="44"/>
      <c r="F86" s="44"/>
      <c r="G86" s="44"/>
      <c r="H86" s="44"/>
      <c r="I86" s="44"/>
      <c r="J86" s="44"/>
      <c r="K86" s="44"/>
      <c r="L86" s="44"/>
    </row>
    <row r="87" spans="1:12" s="24" customFormat="1" ht="15.75">
      <c r="A87" s="44"/>
      <c r="B87" s="44"/>
      <c r="C87" s="44"/>
      <c r="D87" s="44"/>
      <c r="E87" s="44"/>
      <c r="F87" s="44"/>
      <c r="G87" s="44"/>
      <c r="H87" s="44"/>
      <c r="I87" s="44"/>
      <c r="J87" s="44"/>
      <c r="K87" s="44"/>
      <c r="L87" s="44"/>
    </row>
    <row r="88" spans="1:12" s="24" customFormat="1" ht="15.75">
      <c r="A88" s="44"/>
      <c r="B88" s="44"/>
      <c r="C88" s="44"/>
      <c r="D88" s="44"/>
      <c r="E88" s="44"/>
      <c r="F88" s="44"/>
      <c r="G88" s="44"/>
      <c r="H88" s="44"/>
      <c r="I88" s="44"/>
      <c r="J88" s="44"/>
      <c r="K88" s="44"/>
      <c r="L88" s="44"/>
    </row>
    <row r="89" spans="1:12" s="24" customFormat="1" ht="15.75">
      <c r="A89" s="44"/>
      <c r="B89" s="44"/>
      <c r="C89" s="44"/>
      <c r="D89" s="44"/>
      <c r="E89" s="44"/>
      <c r="F89" s="44"/>
      <c r="G89" s="44"/>
      <c r="H89" s="44"/>
      <c r="I89" s="44"/>
      <c r="J89" s="44"/>
      <c r="K89" s="44"/>
      <c r="L89" s="44"/>
    </row>
    <row r="90" spans="1:12" s="24" customFormat="1" ht="15.75">
      <c r="A90" s="44"/>
      <c r="B90" s="44"/>
      <c r="C90" s="44"/>
      <c r="D90" s="44"/>
      <c r="E90" s="44"/>
      <c r="F90" s="44"/>
      <c r="G90" s="44"/>
      <c r="H90" s="44"/>
      <c r="I90" s="44"/>
      <c r="J90" s="44"/>
      <c r="K90" s="44"/>
      <c r="L90" s="44"/>
    </row>
    <row r="91" spans="1:12" s="24" customFormat="1" ht="15.75">
      <c r="A91" s="44"/>
      <c r="B91" s="44"/>
      <c r="C91" s="44"/>
      <c r="D91" s="44"/>
      <c r="E91" s="44"/>
      <c r="F91" s="44"/>
      <c r="G91" s="44"/>
      <c r="H91" s="44"/>
      <c r="I91" s="44"/>
      <c r="J91" s="44"/>
      <c r="K91" s="45"/>
      <c r="L91" s="45"/>
    </row>
    <row r="92" spans="1:12" s="24" customFormat="1" ht="15.75">
      <c r="A92" s="44"/>
      <c r="B92" s="44"/>
      <c r="C92" s="44"/>
      <c r="D92" s="44"/>
      <c r="E92" s="44"/>
      <c r="F92" s="44"/>
      <c r="G92" s="44"/>
      <c r="H92" s="44"/>
      <c r="I92" s="44"/>
      <c r="J92" s="44"/>
      <c r="K92" s="45"/>
      <c r="L92" s="45"/>
    </row>
    <row r="93" spans="1:12" s="24" customFormat="1" ht="15.75">
      <c r="A93" s="44"/>
      <c r="B93" s="44"/>
      <c r="C93" s="44"/>
      <c r="D93" s="44"/>
      <c r="E93" s="44"/>
      <c r="F93" s="44"/>
      <c r="G93" s="44"/>
      <c r="H93" s="44"/>
      <c r="I93" s="44"/>
      <c r="J93" s="44"/>
      <c r="K93" s="45"/>
      <c r="L93" s="45"/>
    </row>
    <row r="94" spans="1:12" s="24" customFormat="1" ht="15.75">
      <c r="A94" s="44"/>
      <c r="B94" s="44"/>
      <c r="C94" s="44"/>
      <c r="D94" s="44"/>
      <c r="E94" s="44"/>
      <c r="F94" s="44"/>
      <c r="G94" s="44"/>
      <c r="H94" s="44"/>
      <c r="I94" s="44"/>
      <c r="J94" s="44"/>
      <c r="K94" s="45"/>
      <c r="L94" s="45"/>
    </row>
    <row r="95" spans="1:12" s="24" customFormat="1" ht="15.75">
      <c r="A95" s="44"/>
      <c r="B95" s="44"/>
      <c r="C95" s="44"/>
      <c r="D95" s="44"/>
      <c r="E95" s="44"/>
      <c r="F95" s="44"/>
      <c r="G95" s="44"/>
      <c r="H95" s="44"/>
      <c r="I95" s="44"/>
      <c r="J95" s="44"/>
      <c r="K95" s="45"/>
      <c r="L95" s="45"/>
    </row>
    <row r="96" spans="1:12" s="24" customFormat="1" ht="15.75">
      <c r="A96" s="44"/>
      <c r="B96" s="44"/>
      <c r="C96" s="44"/>
      <c r="D96" s="44"/>
      <c r="E96" s="44"/>
      <c r="F96" s="44"/>
      <c r="G96" s="44"/>
      <c r="H96" s="44"/>
      <c r="I96" s="44"/>
      <c r="J96" s="44"/>
      <c r="K96" s="45"/>
      <c r="L96" s="45"/>
    </row>
    <row r="97" spans="1:12" s="24" customFormat="1" ht="15.75">
      <c r="A97" s="44"/>
      <c r="B97" s="44"/>
      <c r="C97" s="44"/>
      <c r="D97" s="44"/>
      <c r="E97" s="44"/>
      <c r="F97" s="44"/>
      <c r="G97" s="44"/>
      <c r="H97" s="44"/>
      <c r="I97" s="44"/>
      <c r="J97" s="44"/>
      <c r="K97" s="45"/>
      <c r="L97" s="45"/>
    </row>
    <row r="98" spans="1:12" s="24" customFormat="1" ht="15.75">
      <c r="A98" s="44"/>
      <c r="B98" s="44"/>
      <c r="C98" s="44"/>
      <c r="D98" s="44"/>
      <c r="E98" s="44"/>
      <c r="F98" s="44"/>
      <c r="G98" s="44"/>
      <c r="H98" s="44"/>
      <c r="I98" s="44"/>
      <c r="J98" s="44"/>
      <c r="K98" s="45"/>
      <c r="L98" s="45"/>
    </row>
    <row r="99" spans="1:12" s="24" customFormat="1" ht="15.75">
      <c r="A99" s="44"/>
      <c r="B99" s="44"/>
      <c r="C99" s="44"/>
      <c r="D99" s="44"/>
      <c r="E99" s="44"/>
      <c r="F99" s="44"/>
      <c r="G99" s="44"/>
      <c r="H99" s="44"/>
      <c r="I99" s="44"/>
      <c r="J99" s="44"/>
      <c r="K99" s="45"/>
      <c r="L99" s="45"/>
    </row>
    <row r="100" spans="1:12" s="24" customFormat="1" ht="15.75">
      <c r="A100" s="44"/>
      <c r="B100" s="44"/>
      <c r="C100" s="44"/>
      <c r="D100" s="44"/>
      <c r="E100" s="44"/>
      <c r="F100" s="44"/>
      <c r="G100" s="44"/>
      <c r="H100" s="44"/>
      <c r="I100" s="44"/>
      <c r="J100" s="44"/>
      <c r="K100" s="53"/>
      <c r="L100" s="53"/>
    </row>
    <row r="101" spans="1:12" s="24" customFormat="1" ht="15.75">
      <c r="A101" s="44"/>
      <c r="B101" s="44"/>
      <c r="C101" s="44"/>
      <c r="D101" s="44"/>
      <c r="E101" s="44"/>
      <c r="F101" s="44"/>
      <c r="G101" s="44"/>
      <c r="H101" s="44"/>
      <c r="I101" s="44"/>
      <c r="J101" s="44"/>
      <c r="K101" s="54">
        <f>$K$32</f>
        <v>3210000</v>
      </c>
      <c r="L101" s="53"/>
    </row>
    <row r="102" spans="1:12" s="24" customFormat="1" ht="15.75">
      <c r="A102" s="44"/>
      <c r="B102" s="44"/>
      <c r="C102" s="44"/>
      <c r="D102" s="44"/>
      <c r="E102" s="44"/>
      <c r="F102" s="44"/>
      <c r="G102" s="44"/>
      <c r="H102" s="44"/>
      <c r="I102" s="44"/>
      <c r="J102" s="44"/>
      <c r="K102" s="54">
        <f>$K$57</f>
        <v>3075000</v>
      </c>
      <c r="L102" s="55"/>
    </row>
    <row r="103" spans="1:12" s="24" customFormat="1" ht="15.75">
      <c r="A103" s="44"/>
      <c r="B103" s="44"/>
      <c r="C103" s="44"/>
      <c r="D103" s="44"/>
      <c r="E103" s="44"/>
      <c r="F103" s="44"/>
      <c r="G103" s="44"/>
      <c r="H103" s="44"/>
      <c r="I103" s="44"/>
      <c r="J103" s="44"/>
      <c r="K103" s="54">
        <f>K101-K102</f>
        <v>135000</v>
      </c>
      <c r="L103" s="55">
        <f>K103/K101*100%</f>
        <v>0.04205607476635514</v>
      </c>
    </row>
    <row r="104" spans="1:12" s="24" customFormat="1" ht="15.75">
      <c r="A104" s="44"/>
      <c r="B104" s="44"/>
      <c r="C104" s="44"/>
      <c r="D104" s="44"/>
      <c r="E104" s="44"/>
      <c r="F104" s="44"/>
      <c r="G104" s="44"/>
      <c r="H104" s="44"/>
      <c r="I104" s="44"/>
      <c r="J104" s="44"/>
      <c r="K104" s="53"/>
      <c r="L104" s="55">
        <f>K102/K101*100%</f>
        <v>0.9579439252336449</v>
      </c>
    </row>
    <row r="105" spans="1:12" s="24" customFormat="1" ht="15.75">
      <c r="A105" s="44"/>
      <c r="B105" s="46" t="s">
        <v>16</v>
      </c>
      <c r="C105" s="44"/>
      <c r="D105" s="44"/>
      <c r="E105" s="44"/>
      <c r="F105" s="44"/>
      <c r="G105" s="44"/>
      <c r="H105" s="44"/>
      <c r="I105" s="44"/>
      <c r="J105" s="44"/>
      <c r="K105" s="47"/>
      <c r="L105" s="47"/>
    </row>
    <row r="106" spans="1:12" s="2" customFormat="1" ht="19.5" customHeight="1">
      <c r="A106" s="41"/>
      <c r="B106" s="48"/>
      <c r="C106" s="49"/>
      <c r="D106" s="49"/>
      <c r="E106" s="49"/>
      <c r="F106" s="49"/>
      <c r="G106" s="39"/>
      <c r="H106" s="39"/>
      <c r="I106" s="39"/>
      <c r="J106" s="39"/>
      <c r="K106" s="39"/>
      <c r="L106" s="39"/>
    </row>
  </sheetData>
  <sheetProtection selectLockedCells="1" selectUnlockedCells="1"/>
  <mergeCells count="12">
    <mergeCell ref="B1:K1"/>
    <mergeCell ref="B2:K2"/>
    <mergeCell ref="B3:K3"/>
    <mergeCell ref="B5:C6"/>
    <mergeCell ref="I5:K6"/>
    <mergeCell ref="B7:K7"/>
    <mergeCell ref="B8:K8"/>
    <mergeCell ref="B9:K9"/>
    <mergeCell ref="B32:C32"/>
    <mergeCell ref="B34:L34"/>
    <mergeCell ref="B57:C57"/>
    <mergeCell ref="B73:L73"/>
  </mergeCells>
  <printOptions horizontalCentered="1" verticalCentered="1"/>
  <pageMargins left="0.196850393700787" right="0.236220472440945" top="0.275590551181102" bottom="0.31496062992126" header="0.275590551181102" footer="0.31496062992126"/>
  <pageSetup horizontalDpi="300" verticalDpi="300" orientation="landscape" paperSize="9" scale="95" r:id="rId2"/>
  <headerFooter>
    <oddFooter xml:space="preserve">&amp;R&amp;".VnTime,Regular"&amp;14&amp;P      </oddFooter>
  </headerFooter>
  <drawing r:id="rId1"/>
</worksheet>
</file>

<file path=xl/worksheets/sheet9.xml><?xml version="1.0" encoding="utf-8"?>
<worksheet xmlns="http://schemas.openxmlformats.org/spreadsheetml/2006/main" xmlns:r="http://schemas.openxmlformats.org/officeDocument/2006/relationships">
  <dimension ref="A1:L86"/>
  <sheetViews>
    <sheetView tabSelected="1" view="pageBreakPreview" zoomScale="75" zoomScaleNormal="85" zoomScaleSheetLayoutView="75" zoomScalePageLayoutView="75" workbookViewId="0" topLeftCell="A1">
      <selection activeCell="B7" sqref="B7:K7"/>
    </sheetView>
  </sheetViews>
  <sheetFormatPr defaultColWidth="9.140625" defaultRowHeight="19.5" customHeight="1"/>
  <cols>
    <col min="1" max="1" width="6.8515625" style="31" customWidth="1"/>
    <col min="2" max="2" width="38.7109375" style="32" customWidth="1"/>
    <col min="3" max="3" width="15.28125" style="32" customWidth="1"/>
    <col min="4" max="4" width="7.421875" style="33" customWidth="1"/>
    <col min="5" max="5" width="8.140625" style="34" customWidth="1"/>
    <col min="6" max="6" width="9.00390625" style="32" customWidth="1"/>
    <col min="7" max="7" width="10.421875" style="32" customWidth="1"/>
    <col min="8" max="8" width="7.421875" style="32" customWidth="1"/>
    <col min="9" max="9" width="8.00390625" style="32" customWidth="1"/>
    <col min="10" max="10" width="10.140625" style="32" customWidth="1"/>
    <col min="11" max="11" width="11.8515625" style="32" customWidth="1"/>
    <col min="12" max="12" width="8.57421875" style="32" bestFit="1" customWidth="1"/>
    <col min="13" max="16384" width="9.140625" style="1" customWidth="1"/>
  </cols>
  <sheetData>
    <row r="1" spans="1:12" s="101" customFormat="1" ht="19.5" customHeight="1">
      <c r="A1" s="100"/>
      <c r="B1" s="134" t="s">
        <v>85</v>
      </c>
      <c r="C1" s="134"/>
      <c r="D1" s="134"/>
      <c r="E1" s="134"/>
      <c r="F1" s="134"/>
      <c r="G1" s="134"/>
      <c r="H1" s="134"/>
      <c r="I1" s="134"/>
      <c r="J1" s="134"/>
      <c r="K1" s="134"/>
      <c r="L1" s="100"/>
    </row>
    <row r="2" spans="1:12" s="101" customFormat="1" ht="19.5" customHeight="1">
      <c r="A2" s="100"/>
      <c r="B2" s="135" t="s">
        <v>84</v>
      </c>
      <c r="C2" s="135"/>
      <c r="D2" s="135"/>
      <c r="E2" s="135"/>
      <c r="F2" s="135"/>
      <c r="G2" s="135"/>
      <c r="H2" s="135"/>
      <c r="I2" s="135"/>
      <c r="J2" s="135"/>
      <c r="K2" s="135"/>
      <c r="L2" s="100"/>
    </row>
    <row r="3" spans="1:12" s="101" customFormat="1" ht="13.5" customHeight="1">
      <c r="A3" s="100"/>
      <c r="B3" s="105"/>
      <c r="C3" s="100"/>
      <c r="D3" s="100"/>
      <c r="E3" s="100"/>
      <c r="F3" s="100"/>
      <c r="G3" s="100"/>
      <c r="H3" s="100"/>
      <c r="I3" s="100"/>
      <c r="J3" s="100"/>
      <c r="K3" s="100"/>
      <c r="L3" s="100"/>
    </row>
    <row r="4" spans="1:12" s="101" customFormat="1" ht="15" customHeight="1">
      <c r="A4" s="100"/>
      <c r="B4" s="136" t="s">
        <v>80</v>
      </c>
      <c r="C4" s="136"/>
      <c r="D4" s="100"/>
      <c r="E4" s="100"/>
      <c r="F4" s="100"/>
      <c r="G4" s="100"/>
      <c r="H4" s="100"/>
      <c r="I4" s="137"/>
      <c r="J4" s="137"/>
      <c r="K4" s="137"/>
      <c r="L4" s="108"/>
    </row>
    <row r="5" spans="1:12" s="101" customFormat="1" ht="11.25" customHeight="1">
      <c r="A5" s="100"/>
      <c r="B5" s="136"/>
      <c r="C5" s="136"/>
      <c r="D5" s="100"/>
      <c r="E5" s="100"/>
      <c r="F5" s="100"/>
      <c r="G5" s="100"/>
      <c r="H5" s="100"/>
      <c r="I5" s="137"/>
      <c r="J5" s="137"/>
      <c r="K5" s="137"/>
      <c r="L5" s="108"/>
    </row>
    <row r="6" spans="2:11" ht="16.5" customHeight="1">
      <c r="B6" s="134" t="s">
        <v>12</v>
      </c>
      <c r="C6" s="134"/>
      <c r="D6" s="134"/>
      <c r="E6" s="134"/>
      <c r="F6" s="134"/>
      <c r="G6" s="134"/>
      <c r="H6" s="134"/>
      <c r="I6" s="134"/>
      <c r="J6" s="134"/>
      <c r="K6" s="134"/>
    </row>
    <row r="7" spans="1:12" s="2" customFormat="1" ht="27.75" customHeight="1">
      <c r="A7" s="35"/>
      <c r="B7" s="138" t="s">
        <v>56</v>
      </c>
      <c r="C7" s="138"/>
      <c r="D7" s="138"/>
      <c r="E7" s="138"/>
      <c r="F7" s="138"/>
      <c r="G7" s="138"/>
      <c r="H7" s="138"/>
      <c r="I7" s="138"/>
      <c r="J7" s="138"/>
      <c r="K7" s="138"/>
      <c r="L7" s="36"/>
    </row>
    <row r="8" spans="1:12" s="102" customFormat="1" ht="19.5" customHeight="1">
      <c r="A8" s="35" t="s">
        <v>10</v>
      </c>
      <c r="B8" s="139" t="s">
        <v>82</v>
      </c>
      <c r="C8" s="139"/>
      <c r="D8" s="139"/>
      <c r="E8" s="139"/>
      <c r="F8" s="139"/>
      <c r="G8" s="139"/>
      <c r="H8" s="139"/>
      <c r="I8" s="139"/>
      <c r="J8" s="139"/>
      <c r="K8" s="139"/>
      <c r="L8" s="36"/>
    </row>
    <row r="9" spans="1:12" s="2" customFormat="1" ht="12" customHeight="1" thickBot="1">
      <c r="A9" s="35"/>
      <c r="B9" s="37"/>
      <c r="C9" s="37"/>
      <c r="D9" s="37"/>
      <c r="E9" s="37"/>
      <c r="F9" s="37"/>
      <c r="G9" s="37"/>
      <c r="H9" s="37"/>
      <c r="I9" s="37"/>
      <c r="J9" s="37"/>
      <c r="K9" s="37"/>
      <c r="L9" s="36"/>
    </row>
    <row r="10" spans="1:12" s="2" customFormat="1" ht="110.25">
      <c r="A10" s="3" t="s">
        <v>0</v>
      </c>
      <c r="B10" s="4" t="s">
        <v>14</v>
      </c>
      <c r="C10" s="4" t="s">
        <v>17</v>
      </c>
      <c r="D10" s="5" t="s">
        <v>27</v>
      </c>
      <c r="E10" s="6" t="s">
        <v>28</v>
      </c>
      <c r="F10" s="7" t="s">
        <v>29</v>
      </c>
      <c r="G10" s="5" t="s">
        <v>30</v>
      </c>
      <c r="H10" s="5" t="s">
        <v>18</v>
      </c>
      <c r="I10" s="5" t="s">
        <v>15</v>
      </c>
      <c r="J10" s="50" t="s">
        <v>31</v>
      </c>
      <c r="K10" s="50" t="s">
        <v>32</v>
      </c>
      <c r="L10" s="25" t="s">
        <v>5</v>
      </c>
    </row>
    <row r="11" spans="1:12" s="2" customFormat="1" ht="18" customHeight="1">
      <c r="A11" s="8">
        <v>1</v>
      </c>
      <c r="B11" s="9" t="s">
        <v>2</v>
      </c>
      <c r="C11" s="10"/>
      <c r="D11" s="11"/>
      <c r="E11" s="38"/>
      <c r="F11" s="12"/>
      <c r="G11" s="12"/>
      <c r="H11" s="12"/>
      <c r="I11" s="12"/>
      <c r="J11" s="51"/>
      <c r="K11" s="51"/>
      <c r="L11" s="13"/>
    </row>
    <row r="12" spans="1:12" s="2" customFormat="1" ht="35.25" customHeight="1">
      <c r="A12" s="16" t="s">
        <v>42</v>
      </c>
      <c r="B12" s="61" t="s">
        <v>43</v>
      </c>
      <c r="C12" s="59" t="s">
        <v>37</v>
      </c>
      <c r="D12" s="58">
        <v>1</v>
      </c>
      <c r="E12" s="38">
        <v>25000</v>
      </c>
      <c r="F12" s="12">
        <v>0</v>
      </c>
      <c r="G12" s="12">
        <v>0</v>
      </c>
      <c r="H12" s="12">
        <v>1</v>
      </c>
      <c r="I12" s="12">
        <v>20</v>
      </c>
      <c r="J12" s="51">
        <f>G12+F12+(E12*D12)</f>
        <v>25000</v>
      </c>
      <c r="K12" s="51">
        <f>J12*I12*H12</f>
        <v>500000</v>
      </c>
      <c r="L12" s="13"/>
    </row>
    <row r="13" spans="1:12" s="2" customFormat="1" ht="34.5" customHeight="1">
      <c r="A13" s="16">
        <v>1.2</v>
      </c>
      <c r="B13" s="61" t="s">
        <v>44</v>
      </c>
      <c r="C13" s="59" t="s">
        <v>38</v>
      </c>
      <c r="D13" s="58">
        <v>0.5</v>
      </c>
      <c r="E13" s="38">
        <v>25000</v>
      </c>
      <c r="F13" s="12">
        <v>0</v>
      </c>
      <c r="G13" s="12">
        <v>0</v>
      </c>
      <c r="H13" s="12">
        <v>1</v>
      </c>
      <c r="I13" s="12">
        <v>20</v>
      </c>
      <c r="J13" s="51">
        <f>G13+F13+(E13*D13)</f>
        <v>12500</v>
      </c>
      <c r="K13" s="51">
        <f aca="true" t="shared" si="0" ref="K13:K29">J13*I13*H13</f>
        <v>250000</v>
      </c>
      <c r="L13" s="13"/>
    </row>
    <row r="14" spans="1:12" s="2" customFormat="1" ht="243.75">
      <c r="A14" s="16">
        <v>1.3</v>
      </c>
      <c r="B14" s="61" t="s">
        <v>45</v>
      </c>
      <c r="C14" s="59" t="s">
        <v>38</v>
      </c>
      <c r="D14" s="58">
        <v>0.5</v>
      </c>
      <c r="E14" s="38">
        <v>25000</v>
      </c>
      <c r="F14" s="12">
        <v>0</v>
      </c>
      <c r="G14" s="12">
        <v>0</v>
      </c>
      <c r="H14" s="12">
        <v>1</v>
      </c>
      <c r="I14" s="12">
        <v>20</v>
      </c>
      <c r="J14" s="51">
        <f>G14+F14+(E14*D14)</f>
        <v>12500</v>
      </c>
      <c r="K14" s="51">
        <f t="shared" si="0"/>
        <v>250000</v>
      </c>
      <c r="L14" s="13"/>
    </row>
    <row r="15" spans="1:12" s="2" customFormat="1" ht="18" customHeight="1">
      <c r="A15" s="8">
        <v>2</v>
      </c>
      <c r="B15" s="9" t="s">
        <v>7</v>
      </c>
      <c r="C15" s="10" t="s">
        <v>8</v>
      </c>
      <c r="D15" s="15">
        <v>1</v>
      </c>
      <c r="E15" s="38">
        <v>25000</v>
      </c>
      <c r="F15" s="12"/>
      <c r="G15" s="12"/>
      <c r="H15" s="12">
        <v>1</v>
      </c>
      <c r="I15" s="12">
        <v>1</v>
      </c>
      <c r="J15" s="51">
        <f aca="true" t="shared" si="1" ref="J15:J29">G15+F15+(D15*E15)</f>
        <v>25000</v>
      </c>
      <c r="K15" s="51">
        <f t="shared" si="0"/>
        <v>25000</v>
      </c>
      <c r="L15" s="13"/>
    </row>
    <row r="16" spans="1:12" s="2" customFormat="1" ht="18" customHeight="1">
      <c r="A16" s="16"/>
      <c r="B16" s="10"/>
      <c r="C16" s="10" t="s">
        <v>19</v>
      </c>
      <c r="D16" s="15">
        <v>1</v>
      </c>
      <c r="E16" s="68">
        <v>25000</v>
      </c>
      <c r="F16" s="12"/>
      <c r="G16" s="12"/>
      <c r="H16" s="12">
        <v>1</v>
      </c>
      <c r="I16" s="12">
        <v>19</v>
      </c>
      <c r="J16" s="51">
        <f t="shared" si="1"/>
        <v>25000</v>
      </c>
      <c r="K16" s="51">
        <f t="shared" si="0"/>
        <v>475000</v>
      </c>
      <c r="L16" s="13"/>
    </row>
    <row r="17" spans="1:12" s="2" customFormat="1" ht="18" customHeight="1">
      <c r="A17" s="16"/>
      <c r="B17" s="10"/>
      <c r="C17" s="10" t="s">
        <v>20</v>
      </c>
      <c r="D17" s="15">
        <v>0</v>
      </c>
      <c r="E17" s="38"/>
      <c r="F17" s="12"/>
      <c r="G17" s="12"/>
      <c r="H17" s="12">
        <v>1</v>
      </c>
      <c r="I17" s="12">
        <v>1</v>
      </c>
      <c r="J17" s="51">
        <f t="shared" si="1"/>
        <v>0</v>
      </c>
      <c r="K17" s="51">
        <f t="shared" si="0"/>
        <v>0</v>
      </c>
      <c r="L17" s="13"/>
    </row>
    <row r="18" spans="1:12" s="2" customFormat="1" ht="15.75">
      <c r="A18" s="8">
        <v>3</v>
      </c>
      <c r="B18" s="9" t="s">
        <v>21</v>
      </c>
      <c r="C18" s="10"/>
      <c r="D18" s="15"/>
      <c r="E18" s="38"/>
      <c r="F18" s="12"/>
      <c r="G18" s="12">
        <v>0</v>
      </c>
      <c r="H18" s="12">
        <v>1</v>
      </c>
      <c r="I18" s="12">
        <v>1</v>
      </c>
      <c r="J18" s="51">
        <f>G18+F18+(D18*E18)</f>
        <v>0</v>
      </c>
      <c r="K18" s="51">
        <f>J18*I18*H18</f>
        <v>0</v>
      </c>
      <c r="L18" s="13"/>
    </row>
    <row r="19" spans="1:12" s="2" customFormat="1" ht="18" customHeight="1">
      <c r="A19" s="14" t="s">
        <v>25</v>
      </c>
      <c r="B19" s="10" t="s">
        <v>3</v>
      </c>
      <c r="C19" s="10"/>
      <c r="D19" s="15">
        <v>0</v>
      </c>
      <c r="E19" s="38"/>
      <c r="F19" s="12"/>
      <c r="G19" s="12">
        <v>0</v>
      </c>
      <c r="H19" s="12">
        <v>1</v>
      </c>
      <c r="I19" s="12">
        <v>1</v>
      </c>
      <c r="J19" s="51">
        <f>G19+F19+(D19*E19)</f>
        <v>0</v>
      </c>
      <c r="K19" s="51">
        <f>J19*I19*H19</f>
        <v>0</v>
      </c>
      <c r="L19" s="13"/>
    </row>
    <row r="20" spans="1:12" s="2" customFormat="1" ht="18" customHeight="1">
      <c r="A20" s="14" t="s">
        <v>24</v>
      </c>
      <c r="B20" s="10" t="s">
        <v>4</v>
      </c>
      <c r="C20" s="10"/>
      <c r="D20" s="15">
        <v>0</v>
      </c>
      <c r="E20" s="38">
        <v>25000</v>
      </c>
      <c r="F20" s="12">
        <v>0</v>
      </c>
      <c r="G20" s="12">
        <v>0</v>
      </c>
      <c r="H20" s="12">
        <v>1</v>
      </c>
      <c r="I20" s="12">
        <v>1</v>
      </c>
      <c r="J20" s="51">
        <f>G20+F20+(D20*E20)</f>
        <v>0</v>
      </c>
      <c r="K20" s="51">
        <f>J20*I20*H20</f>
        <v>0</v>
      </c>
      <c r="L20" s="13"/>
    </row>
    <row r="21" spans="1:12" s="2" customFormat="1" ht="18" customHeight="1">
      <c r="A21" s="14" t="s">
        <v>23</v>
      </c>
      <c r="B21" s="10" t="s">
        <v>22</v>
      </c>
      <c r="C21" s="10"/>
      <c r="D21" s="15"/>
      <c r="E21" s="38"/>
      <c r="F21" s="12"/>
      <c r="G21" s="12"/>
      <c r="H21" s="12">
        <v>1</v>
      </c>
      <c r="I21" s="12">
        <v>1</v>
      </c>
      <c r="J21" s="51">
        <f>G21+F21+(D21*E21)</f>
        <v>0</v>
      </c>
      <c r="K21" s="51">
        <f>J21*I21*H21</f>
        <v>0</v>
      </c>
      <c r="L21" s="13"/>
    </row>
    <row r="22" spans="1:12" s="2" customFormat="1" ht="36.75" customHeight="1">
      <c r="A22" s="16">
        <v>4</v>
      </c>
      <c r="B22" s="10" t="s">
        <v>35</v>
      </c>
      <c r="C22" s="10"/>
      <c r="D22" s="15"/>
      <c r="E22" s="38"/>
      <c r="F22" s="12"/>
      <c r="G22" s="12"/>
      <c r="H22" s="12"/>
      <c r="I22" s="12">
        <v>1</v>
      </c>
      <c r="J22" s="51"/>
      <c r="K22" s="51"/>
      <c r="L22" s="13"/>
    </row>
    <row r="23" spans="1:12" s="2" customFormat="1" ht="21.75" customHeight="1">
      <c r="A23" s="16"/>
      <c r="B23" s="40"/>
      <c r="C23" s="10" t="s">
        <v>41</v>
      </c>
      <c r="D23" s="15">
        <v>4</v>
      </c>
      <c r="E23" s="38">
        <v>25000</v>
      </c>
      <c r="F23" s="12"/>
      <c r="G23" s="12"/>
      <c r="H23" s="12">
        <v>1</v>
      </c>
      <c r="I23" s="12">
        <v>20</v>
      </c>
      <c r="J23" s="51">
        <f t="shared" si="1"/>
        <v>100000</v>
      </c>
      <c r="K23" s="51">
        <f t="shared" si="0"/>
        <v>2000000</v>
      </c>
      <c r="L23" s="13"/>
    </row>
    <row r="24" spans="1:12" s="2" customFormat="1" ht="18" customHeight="1">
      <c r="A24" s="16"/>
      <c r="B24" s="10"/>
      <c r="C24" s="10"/>
      <c r="D24" s="15"/>
      <c r="E24" s="38"/>
      <c r="F24" s="12"/>
      <c r="G24" s="12"/>
      <c r="H24" s="12"/>
      <c r="I24" s="12">
        <v>1</v>
      </c>
      <c r="J24" s="51"/>
      <c r="K24" s="51"/>
      <c r="L24" s="13"/>
    </row>
    <row r="25" spans="1:12" s="2" customFormat="1" ht="18" customHeight="1">
      <c r="A25" s="16">
        <v>5</v>
      </c>
      <c r="B25" s="10" t="s">
        <v>34</v>
      </c>
      <c r="C25" s="10"/>
      <c r="D25" s="15">
        <v>0</v>
      </c>
      <c r="E25" s="38"/>
      <c r="F25" s="12"/>
      <c r="G25" s="12"/>
      <c r="H25" s="12">
        <v>1</v>
      </c>
      <c r="I25" s="12">
        <v>1</v>
      </c>
      <c r="J25" s="51">
        <f>G25+F25+(D25*E25)</f>
        <v>0</v>
      </c>
      <c r="K25" s="51">
        <f>J25*I25*H25</f>
        <v>0</v>
      </c>
      <c r="L25" s="13"/>
    </row>
    <row r="26" spans="1:12" s="2" customFormat="1" ht="15.75">
      <c r="A26" s="16">
        <v>6</v>
      </c>
      <c r="B26" s="9" t="s">
        <v>9</v>
      </c>
      <c r="C26" s="10" t="s">
        <v>8</v>
      </c>
      <c r="D26" s="15">
        <v>0</v>
      </c>
      <c r="E26" s="38">
        <v>25000</v>
      </c>
      <c r="F26" s="12"/>
      <c r="G26" s="12"/>
      <c r="H26" s="12">
        <v>1</v>
      </c>
      <c r="I26" s="12">
        <v>1</v>
      </c>
      <c r="J26" s="51">
        <f t="shared" si="1"/>
        <v>0</v>
      </c>
      <c r="K26" s="51">
        <f t="shared" si="0"/>
        <v>0</v>
      </c>
      <c r="L26" s="13"/>
    </row>
    <row r="27" spans="1:12" s="2" customFormat="1" ht="18" customHeight="1">
      <c r="A27" s="17"/>
      <c r="B27" s="10"/>
      <c r="C27" s="10" t="s">
        <v>19</v>
      </c>
      <c r="D27" s="15">
        <v>0.2</v>
      </c>
      <c r="E27" s="68">
        <v>25000</v>
      </c>
      <c r="F27" s="12"/>
      <c r="G27" s="12"/>
      <c r="H27" s="12">
        <v>1</v>
      </c>
      <c r="I27" s="12">
        <v>19</v>
      </c>
      <c r="J27" s="51">
        <f t="shared" si="1"/>
        <v>5000</v>
      </c>
      <c r="K27" s="51">
        <f t="shared" si="0"/>
        <v>95000</v>
      </c>
      <c r="L27" s="13"/>
    </row>
    <row r="28" spans="1:12" s="2" customFormat="1" ht="18" customHeight="1">
      <c r="A28" s="17"/>
      <c r="B28" s="10"/>
      <c r="C28" s="10" t="s">
        <v>20</v>
      </c>
      <c r="D28" s="15">
        <v>0</v>
      </c>
      <c r="E28" s="38"/>
      <c r="F28" s="12"/>
      <c r="G28" s="12"/>
      <c r="H28" s="12">
        <v>1</v>
      </c>
      <c r="I28" s="12">
        <v>1</v>
      </c>
      <c r="J28" s="51">
        <f t="shared" si="1"/>
        <v>0</v>
      </c>
      <c r="K28" s="51">
        <f t="shared" si="0"/>
        <v>0</v>
      </c>
      <c r="L28" s="13"/>
    </row>
    <row r="29" spans="1:12" s="2" customFormat="1" ht="18" customHeight="1">
      <c r="A29" s="18"/>
      <c r="B29" s="10"/>
      <c r="C29" s="10" t="s">
        <v>6</v>
      </c>
      <c r="D29" s="15">
        <v>0</v>
      </c>
      <c r="E29" s="38"/>
      <c r="F29" s="12"/>
      <c r="G29" s="12"/>
      <c r="H29" s="12">
        <v>1</v>
      </c>
      <c r="I29" s="12">
        <v>1</v>
      </c>
      <c r="J29" s="51">
        <f t="shared" si="1"/>
        <v>0</v>
      </c>
      <c r="K29" s="51">
        <f t="shared" si="0"/>
        <v>0</v>
      </c>
      <c r="L29" s="13"/>
    </row>
    <row r="30" spans="1:12" s="2" customFormat="1" ht="19.5" customHeight="1" thickBot="1">
      <c r="A30" s="19"/>
      <c r="B30" s="140" t="s">
        <v>1</v>
      </c>
      <c r="C30" s="141"/>
      <c r="D30" s="20"/>
      <c r="E30" s="21"/>
      <c r="F30" s="21">
        <f>SUM(F11:F24)</f>
        <v>0</v>
      </c>
      <c r="G30" s="21">
        <f>SUM(G11:G24)</f>
        <v>0</v>
      </c>
      <c r="H30" s="22"/>
      <c r="I30" s="21"/>
      <c r="J30" s="52">
        <f>SUM(J11:J29)</f>
        <v>205000</v>
      </c>
      <c r="K30" s="52">
        <f>SUM(K11:K29)</f>
        <v>3595000</v>
      </c>
      <c r="L30" s="23"/>
    </row>
    <row r="31" spans="1:12" s="2" customFormat="1" ht="27.75" customHeight="1" thickBot="1">
      <c r="A31" s="35" t="s">
        <v>11</v>
      </c>
      <c r="B31" s="139" t="s">
        <v>36</v>
      </c>
      <c r="C31" s="139"/>
      <c r="D31" s="139"/>
      <c r="E31" s="139"/>
      <c r="F31" s="139"/>
      <c r="G31" s="139"/>
      <c r="H31" s="139"/>
      <c r="I31" s="139"/>
      <c r="J31" s="139"/>
      <c r="K31" s="139"/>
      <c r="L31" s="139"/>
    </row>
    <row r="32" spans="1:12" s="2" customFormat="1" ht="110.25">
      <c r="A32" s="3" t="s">
        <v>0</v>
      </c>
      <c r="B32" s="4" t="s">
        <v>14</v>
      </c>
      <c r="C32" s="4" t="s">
        <v>17</v>
      </c>
      <c r="D32" s="5" t="s">
        <v>27</v>
      </c>
      <c r="E32" s="6" t="s">
        <v>28</v>
      </c>
      <c r="F32" s="7" t="s">
        <v>29</v>
      </c>
      <c r="G32" s="5" t="s">
        <v>30</v>
      </c>
      <c r="H32" s="5" t="s">
        <v>18</v>
      </c>
      <c r="I32" s="5" t="s">
        <v>15</v>
      </c>
      <c r="J32" s="5" t="s">
        <v>31</v>
      </c>
      <c r="K32" s="5" t="s">
        <v>32</v>
      </c>
      <c r="L32" s="25" t="s">
        <v>5</v>
      </c>
    </row>
    <row r="33" spans="1:12" s="2" customFormat="1" ht="19.5" customHeight="1">
      <c r="A33" s="8">
        <v>1</v>
      </c>
      <c r="B33" s="9" t="s">
        <v>2</v>
      </c>
      <c r="C33" s="10"/>
      <c r="D33" s="11"/>
      <c r="E33" s="38"/>
      <c r="F33" s="12"/>
      <c r="G33" s="12"/>
      <c r="H33" s="12"/>
      <c r="I33" s="12"/>
      <c r="J33" s="12"/>
      <c r="K33" s="12"/>
      <c r="L33" s="13"/>
    </row>
    <row r="34" spans="1:12" s="2" customFormat="1" ht="37.5">
      <c r="A34" s="16">
        <v>1.1</v>
      </c>
      <c r="B34" s="91" t="s">
        <v>43</v>
      </c>
      <c r="C34" s="90" t="s">
        <v>37</v>
      </c>
      <c r="D34" s="58">
        <v>1</v>
      </c>
      <c r="E34" s="75">
        <v>25000</v>
      </c>
      <c r="F34" s="12">
        <v>0</v>
      </c>
      <c r="G34" s="12">
        <v>0</v>
      </c>
      <c r="H34" s="12">
        <v>1</v>
      </c>
      <c r="I34" s="12">
        <v>20</v>
      </c>
      <c r="J34" s="51">
        <f>G34+F34+(E34*D34)</f>
        <v>25000</v>
      </c>
      <c r="K34" s="51">
        <f>J34*I34*H34</f>
        <v>500000</v>
      </c>
      <c r="L34" s="13"/>
    </row>
    <row r="35" spans="1:12" s="2" customFormat="1" ht="37.5">
      <c r="A35" s="16">
        <v>1.2</v>
      </c>
      <c r="B35" s="91" t="s">
        <v>44</v>
      </c>
      <c r="C35" s="90" t="s">
        <v>38</v>
      </c>
      <c r="D35" s="58">
        <v>0.5</v>
      </c>
      <c r="E35" s="75">
        <v>25000</v>
      </c>
      <c r="F35" s="12">
        <v>0</v>
      </c>
      <c r="G35" s="12">
        <v>0</v>
      </c>
      <c r="H35" s="12">
        <v>1</v>
      </c>
      <c r="I35" s="12">
        <v>20</v>
      </c>
      <c r="J35" s="51">
        <f>G35+F35+(E35*D35)</f>
        <v>12500</v>
      </c>
      <c r="K35" s="51">
        <f>J35*I35*H35</f>
        <v>250000</v>
      </c>
      <c r="L35" s="13"/>
    </row>
    <row r="36" spans="1:12" s="2" customFormat="1" ht="243.75">
      <c r="A36" s="16">
        <v>1.3</v>
      </c>
      <c r="B36" s="91" t="s">
        <v>57</v>
      </c>
      <c r="C36" s="90" t="s">
        <v>38</v>
      </c>
      <c r="D36" s="58">
        <v>0.5</v>
      </c>
      <c r="E36" s="75">
        <v>25000</v>
      </c>
      <c r="F36" s="12">
        <v>0</v>
      </c>
      <c r="G36" s="12">
        <v>0</v>
      </c>
      <c r="H36" s="12">
        <v>1</v>
      </c>
      <c r="I36" s="12">
        <v>20</v>
      </c>
      <c r="J36" s="51">
        <f>G36+F36+(E36*D36)</f>
        <v>12500</v>
      </c>
      <c r="K36" s="51">
        <f>J36*I36*H36</f>
        <v>250000</v>
      </c>
      <c r="L36" s="13"/>
    </row>
    <row r="37" spans="1:12" s="2" customFormat="1" ht="24" customHeight="1" thickBot="1">
      <c r="A37" s="8">
        <v>2</v>
      </c>
      <c r="B37" s="60" t="s">
        <v>7</v>
      </c>
      <c r="C37" s="10" t="s">
        <v>8</v>
      </c>
      <c r="D37" s="11">
        <v>1</v>
      </c>
      <c r="E37" s="38">
        <v>25000</v>
      </c>
      <c r="F37" s="12">
        <v>0</v>
      </c>
      <c r="G37" s="12">
        <v>0</v>
      </c>
      <c r="H37" s="12">
        <v>1</v>
      </c>
      <c r="I37" s="12">
        <v>0</v>
      </c>
      <c r="J37" s="51">
        <f>G37+F37+(E37*D37)</f>
        <v>25000</v>
      </c>
      <c r="K37" s="51">
        <f>J37*I37*H37</f>
        <v>0</v>
      </c>
      <c r="L37" s="13"/>
    </row>
    <row r="38" spans="1:12" s="2" customFormat="1" ht="19.5" customHeight="1">
      <c r="A38" s="16"/>
      <c r="B38" s="10"/>
      <c r="C38" s="10" t="s">
        <v>19</v>
      </c>
      <c r="D38" s="15">
        <v>1</v>
      </c>
      <c r="E38" s="75">
        <v>25000</v>
      </c>
      <c r="F38" s="12"/>
      <c r="G38" s="12"/>
      <c r="H38" s="12">
        <v>1</v>
      </c>
      <c r="I38" s="12">
        <v>20</v>
      </c>
      <c r="J38" s="51">
        <f aca="true" t="shared" si="2" ref="J38:J43">G38+F38+(D38*E38)</f>
        <v>25000</v>
      </c>
      <c r="K38" s="51">
        <f aca="true" t="shared" si="3" ref="K38:K43">J38*I38*H38</f>
        <v>500000</v>
      </c>
      <c r="L38" s="13"/>
    </row>
    <row r="39" spans="1:12" s="2" customFormat="1" ht="19.5" customHeight="1">
      <c r="A39" s="16"/>
      <c r="B39" s="10"/>
      <c r="C39" s="10" t="s">
        <v>20</v>
      </c>
      <c r="D39" s="15">
        <v>0</v>
      </c>
      <c r="E39" s="38"/>
      <c r="F39" s="12"/>
      <c r="G39" s="12"/>
      <c r="H39" s="12">
        <v>1</v>
      </c>
      <c r="I39" s="12">
        <v>1</v>
      </c>
      <c r="J39" s="51">
        <f t="shared" si="2"/>
        <v>0</v>
      </c>
      <c r="K39" s="51">
        <f t="shared" si="3"/>
        <v>0</v>
      </c>
      <c r="L39" s="13"/>
    </row>
    <row r="40" spans="1:12" s="2" customFormat="1" ht="15.75">
      <c r="A40" s="8">
        <v>3</v>
      </c>
      <c r="B40" s="9" t="s">
        <v>21</v>
      </c>
      <c r="C40" s="10"/>
      <c r="D40" s="15"/>
      <c r="E40" s="38"/>
      <c r="F40" s="12"/>
      <c r="G40" s="12">
        <v>0</v>
      </c>
      <c r="H40" s="12">
        <v>1</v>
      </c>
      <c r="I40" s="12">
        <v>1</v>
      </c>
      <c r="J40" s="51">
        <f t="shared" si="2"/>
        <v>0</v>
      </c>
      <c r="K40" s="51">
        <f t="shared" si="3"/>
        <v>0</v>
      </c>
      <c r="L40" s="13"/>
    </row>
    <row r="41" spans="1:12" s="2" customFormat="1" ht="19.5" customHeight="1">
      <c r="A41" s="14" t="s">
        <v>25</v>
      </c>
      <c r="B41" s="10" t="s">
        <v>3</v>
      </c>
      <c r="C41" s="10"/>
      <c r="D41" s="15">
        <v>0</v>
      </c>
      <c r="E41" s="38"/>
      <c r="F41" s="12"/>
      <c r="G41" s="12">
        <v>0</v>
      </c>
      <c r="H41" s="12">
        <v>1</v>
      </c>
      <c r="I41" s="12">
        <v>1</v>
      </c>
      <c r="J41" s="51">
        <f t="shared" si="2"/>
        <v>0</v>
      </c>
      <c r="K41" s="51">
        <f t="shared" si="3"/>
        <v>0</v>
      </c>
      <c r="L41" s="13"/>
    </row>
    <row r="42" spans="1:12" s="2" customFormat="1" ht="19.5" customHeight="1">
      <c r="A42" s="14" t="s">
        <v>24</v>
      </c>
      <c r="B42" s="10" t="s">
        <v>4</v>
      </c>
      <c r="C42" s="10"/>
      <c r="D42" s="15">
        <v>0</v>
      </c>
      <c r="E42" s="38">
        <v>25000</v>
      </c>
      <c r="F42" s="12">
        <v>0</v>
      </c>
      <c r="G42" s="12">
        <v>0</v>
      </c>
      <c r="H42" s="12">
        <v>1</v>
      </c>
      <c r="I42" s="12">
        <v>1</v>
      </c>
      <c r="J42" s="51">
        <f t="shared" si="2"/>
        <v>0</v>
      </c>
      <c r="K42" s="51">
        <f t="shared" si="3"/>
        <v>0</v>
      </c>
      <c r="L42" s="13"/>
    </row>
    <row r="43" spans="1:12" s="2" customFormat="1" ht="19.5" customHeight="1">
      <c r="A43" s="14" t="s">
        <v>23</v>
      </c>
      <c r="B43" s="10" t="s">
        <v>22</v>
      </c>
      <c r="C43" s="10"/>
      <c r="D43" s="15"/>
      <c r="E43" s="38"/>
      <c r="F43" s="12"/>
      <c r="G43" s="12"/>
      <c r="H43" s="12">
        <v>1</v>
      </c>
      <c r="I43" s="12">
        <v>1</v>
      </c>
      <c r="J43" s="51">
        <f t="shared" si="2"/>
        <v>0</v>
      </c>
      <c r="K43" s="51">
        <f t="shared" si="3"/>
        <v>0</v>
      </c>
      <c r="L43" s="13"/>
    </row>
    <row r="44" spans="1:12" s="2" customFormat="1" ht="31.5">
      <c r="A44" s="8">
        <v>4</v>
      </c>
      <c r="B44" s="10" t="s">
        <v>35</v>
      </c>
      <c r="C44" s="10"/>
      <c r="D44" s="15"/>
      <c r="E44" s="38"/>
      <c r="F44" s="12"/>
      <c r="G44" s="12"/>
      <c r="H44" s="12"/>
      <c r="I44" s="12">
        <v>1</v>
      </c>
      <c r="J44" s="51"/>
      <c r="K44" s="51"/>
      <c r="L44" s="13"/>
    </row>
    <row r="45" spans="1:12" s="2" customFormat="1" ht="31.5" customHeight="1">
      <c r="A45" s="16"/>
      <c r="B45" s="39"/>
      <c r="C45" s="10" t="s">
        <v>41</v>
      </c>
      <c r="D45" s="15">
        <v>4</v>
      </c>
      <c r="E45" s="38">
        <v>25000</v>
      </c>
      <c r="F45" s="12"/>
      <c r="G45" s="12"/>
      <c r="H45" s="12">
        <v>1</v>
      </c>
      <c r="I45" s="12">
        <v>20</v>
      </c>
      <c r="J45" s="51">
        <f>G45+F45+(D45*E45)</f>
        <v>100000</v>
      </c>
      <c r="K45" s="51">
        <f>J45*I45*H45</f>
        <v>2000000</v>
      </c>
      <c r="L45" s="13"/>
    </row>
    <row r="46" spans="1:12" s="2" customFormat="1" ht="19.5" customHeight="1">
      <c r="A46" s="16"/>
      <c r="B46" s="10"/>
      <c r="C46" s="10"/>
      <c r="D46" s="15"/>
      <c r="E46" s="38"/>
      <c r="F46" s="12"/>
      <c r="G46" s="12"/>
      <c r="H46" s="12"/>
      <c r="I46" s="12">
        <v>1</v>
      </c>
      <c r="J46" s="51"/>
      <c r="K46" s="51"/>
      <c r="L46" s="13"/>
    </row>
    <row r="47" spans="1:12" s="2" customFormat="1" ht="19.5" customHeight="1">
      <c r="A47" s="8">
        <v>5</v>
      </c>
      <c r="B47" s="10" t="s">
        <v>34</v>
      </c>
      <c r="C47" s="10"/>
      <c r="D47" s="15">
        <v>0</v>
      </c>
      <c r="E47" s="38"/>
      <c r="F47" s="12"/>
      <c r="G47" s="12"/>
      <c r="H47" s="12">
        <v>1</v>
      </c>
      <c r="I47" s="12">
        <v>1</v>
      </c>
      <c r="J47" s="51">
        <f>G47+F47+(D47*E47)</f>
        <v>0</v>
      </c>
      <c r="K47" s="51">
        <f>J47*I47*H47</f>
        <v>0</v>
      </c>
      <c r="L47" s="13"/>
    </row>
    <row r="48" spans="1:12" s="2" customFormat="1" ht="19.5" customHeight="1">
      <c r="A48" s="8">
        <v>6</v>
      </c>
      <c r="B48" s="9" t="s">
        <v>9</v>
      </c>
      <c r="C48" s="10" t="s">
        <v>8</v>
      </c>
      <c r="D48" s="15">
        <v>1</v>
      </c>
      <c r="E48" s="38">
        <v>25000</v>
      </c>
      <c r="F48" s="12"/>
      <c r="G48" s="12"/>
      <c r="H48" s="12">
        <v>1</v>
      </c>
      <c r="I48" s="12">
        <v>0</v>
      </c>
      <c r="J48" s="51">
        <f>G48+F48+(D48*E48)</f>
        <v>25000</v>
      </c>
      <c r="K48" s="51">
        <f>J48*I48*H48</f>
        <v>0</v>
      </c>
      <c r="L48" s="13"/>
    </row>
    <row r="49" spans="1:12" s="2" customFormat="1" ht="19.5" customHeight="1">
      <c r="A49" s="17"/>
      <c r="B49" s="10"/>
      <c r="C49" s="10" t="s">
        <v>19</v>
      </c>
      <c r="D49" s="15">
        <v>0.2</v>
      </c>
      <c r="E49" s="75">
        <v>25000</v>
      </c>
      <c r="F49" s="12"/>
      <c r="G49" s="12"/>
      <c r="H49" s="12">
        <v>1</v>
      </c>
      <c r="I49" s="12">
        <v>2</v>
      </c>
      <c r="J49" s="51">
        <f>G49+F49+(D49*E49)</f>
        <v>5000</v>
      </c>
      <c r="K49" s="51">
        <f>J49*I49*H49</f>
        <v>10000</v>
      </c>
      <c r="L49" s="13"/>
    </row>
    <row r="50" spans="1:12" s="2" customFormat="1" ht="19.5" customHeight="1">
      <c r="A50" s="17"/>
      <c r="B50" s="10"/>
      <c r="C50" s="10" t="s">
        <v>20</v>
      </c>
      <c r="D50" s="15">
        <v>0</v>
      </c>
      <c r="E50" s="38"/>
      <c r="F50" s="12"/>
      <c r="G50" s="12"/>
      <c r="H50" s="12">
        <v>1</v>
      </c>
      <c r="I50" s="12">
        <v>1</v>
      </c>
      <c r="J50" s="51">
        <f>G50+F50+(D50*E50)</f>
        <v>0</v>
      </c>
      <c r="K50" s="51">
        <f>J50*I50*H50</f>
        <v>0</v>
      </c>
      <c r="L50" s="13"/>
    </row>
    <row r="51" spans="1:12" s="2" customFormat="1" ht="19.5" customHeight="1">
      <c r="A51" s="18"/>
      <c r="B51" s="10"/>
      <c r="C51" s="10" t="s">
        <v>6</v>
      </c>
      <c r="D51" s="15">
        <v>0</v>
      </c>
      <c r="E51" s="38"/>
      <c r="F51" s="12"/>
      <c r="G51" s="12"/>
      <c r="H51" s="12">
        <v>1</v>
      </c>
      <c r="I51" s="12">
        <v>1</v>
      </c>
      <c r="J51" s="51">
        <f>G51+F51+(D51*E51)</f>
        <v>0</v>
      </c>
      <c r="K51" s="51">
        <f>J51*I51*H51</f>
        <v>0</v>
      </c>
      <c r="L51" s="13"/>
    </row>
    <row r="52" spans="1:12" s="2" customFormat="1" ht="19.5" customHeight="1" thickBot="1">
      <c r="A52" s="19"/>
      <c r="B52" s="140" t="s">
        <v>1</v>
      </c>
      <c r="C52" s="141"/>
      <c r="D52" s="20"/>
      <c r="E52" s="21"/>
      <c r="F52" s="21">
        <f>SUM(F33:F46)</f>
        <v>0</v>
      </c>
      <c r="G52" s="21">
        <f>SUM(G33:G46)</f>
        <v>0</v>
      </c>
      <c r="H52" s="22"/>
      <c r="I52" s="21"/>
      <c r="J52" s="52">
        <f>SUM(J33:J51)</f>
        <v>230000</v>
      </c>
      <c r="K52" s="52">
        <f>SUM(K33:K51)</f>
        <v>3510000</v>
      </c>
      <c r="L52" s="23"/>
    </row>
    <row r="53" spans="1:12" s="2" customFormat="1" ht="29.25" customHeight="1">
      <c r="A53" s="35" t="s">
        <v>13</v>
      </c>
      <c r="B53" s="139" t="s">
        <v>26</v>
      </c>
      <c r="C53" s="139"/>
      <c r="D53" s="139"/>
      <c r="E53" s="139"/>
      <c r="F53" s="139"/>
      <c r="G53" s="139"/>
      <c r="H53" s="139"/>
      <c r="I53" s="139"/>
      <c r="J53" s="139"/>
      <c r="K53" s="139"/>
      <c r="L53" s="139"/>
    </row>
    <row r="54" spans="1:12" s="24" customFormat="1" ht="15.75">
      <c r="A54" s="44"/>
      <c r="B54" s="44"/>
      <c r="C54" s="44"/>
      <c r="D54" s="44"/>
      <c r="E54" s="44"/>
      <c r="F54" s="44"/>
      <c r="G54" s="44"/>
      <c r="H54" s="44"/>
      <c r="I54" s="44"/>
      <c r="J54" s="44"/>
      <c r="K54" s="44"/>
      <c r="L54" s="44"/>
    </row>
    <row r="55" spans="1:12" s="24" customFormat="1" ht="15.75">
      <c r="A55" s="44"/>
      <c r="B55" s="44"/>
      <c r="C55" s="44"/>
      <c r="D55" s="44"/>
      <c r="E55" s="44"/>
      <c r="F55" s="44"/>
      <c r="G55" s="44"/>
      <c r="H55" s="44"/>
      <c r="I55" s="44"/>
      <c r="J55" s="44"/>
      <c r="K55" s="44"/>
      <c r="L55" s="44"/>
    </row>
    <row r="56" spans="1:12" s="24" customFormat="1" ht="15.75">
      <c r="A56" s="44"/>
      <c r="B56" s="44"/>
      <c r="C56" s="44"/>
      <c r="D56" s="44"/>
      <c r="E56" s="44"/>
      <c r="F56" s="44"/>
      <c r="G56" s="44"/>
      <c r="H56" s="44"/>
      <c r="I56" s="44"/>
      <c r="J56" s="44"/>
      <c r="K56" s="44"/>
      <c r="L56" s="44"/>
    </row>
    <row r="57" spans="1:12" s="24" customFormat="1" ht="15.75">
      <c r="A57" s="44"/>
      <c r="B57" s="44"/>
      <c r="C57" s="44"/>
      <c r="D57" s="44"/>
      <c r="E57" s="44"/>
      <c r="F57" s="44"/>
      <c r="G57" s="44"/>
      <c r="H57" s="44"/>
      <c r="I57" s="44"/>
      <c r="J57" s="44"/>
      <c r="K57" s="44"/>
      <c r="L57" s="44"/>
    </row>
    <row r="58" spans="1:12" s="24" customFormat="1" ht="15.75">
      <c r="A58" s="44"/>
      <c r="B58" s="44"/>
      <c r="C58" s="44"/>
      <c r="D58" s="44"/>
      <c r="E58" s="44"/>
      <c r="F58" s="44"/>
      <c r="G58" s="44"/>
      <c r="H58" s="44"/>
      <c r="I58" s="44"/>
      <c r="J58" s="44"/>
      <c r="K58" s="44"/>
      <c r="L58" s="44"/>
    </row>
    <row r="59" spans="1:12" s="24" customFormat="1" ht="15.75">
      <c r="A59" s="44"/>
      <c r="B59" s="44"/>
      <c r="C59" s="44"/>
      <c r="D59" s="44"/>
      <c r="E59" s="44"/>
      <c r="F59" s="44"/>
      <c r="G59" s="44"/>
      <c r="H59" s="44"/>
      <c r="I59" s="44"/>
      <c r="J59" s="44"/>
      <c r="K59" s="44"/>
      <c r="L59" s="44"/>
    </row>
    <row r="60" spans="1:12" s="24" customFormat="1" ht="15.75">
      <c r="A60" s="44"/>
      <c r="B60" s="44"/>
      <c r="C60" s="44"/>
      <c r="D60" s="44"/>
      <c r="E60" s="44"/>
      <c r="F60" s="44"/>
      <c r="G60" s="44"/>
      <c r="H60" s="44"/>
      <c r="I60" s="44"/>
      <c r="J60" s="44"/>
      <c r="K60" s="44"/>
      <c r="L60" s="44"/>
    </row>
    <row r="61" spans="1:12" s="24" customFormat="1" ht="15.75">
      <c r="A61" s="44"/>
      <c r="B61" s="44"/>
      <c r="C61" s="44"/>
      <c r="D61" s="44"/>
      <c r="E61" s="44"/>
      <c r="F61" s="44"/>
      <c r="G61" s="44"/>
      <c r="H61" s="44"/>
      <c r="I61" s="44"/>
      <c r="J61" s="44"/>
      <c r="K61" s="44"/>
      <c r="L61" s="44"/>
    </row>
    <row r="62" spans="1:12" s="24" customFormat="1" ht="15.75">
      <c r="A62" s="44"/>
      <c r="B62" s="44"/>
      <c r="C62" s="44"/>
      <c r="D62" s="44"/>
      <c r="E62" s="44"/>
      <c r="F62" s="44"/>
      <c r="G62" s="44"/>
      <c r="H62" s="44"/>
      <c r="I62" s="44"/>
      <c r="J62" s="44"/>
      <c r="K62" s="44"/>
      <c r="L62" s="44"/>
    </row>
    <row r="63" spans="1:12" s="24" customFormat="1" ht="15.75">
      <c r="A63" s="44"/>
      <c r="B63" s="44"/>
      <c r="C63" s="44"/>
      <c r="D63" s="44"/>
      <c r="E63" s="44"/>
      <c r="F63" s="44"/>
      <c r="G63" s="44"/>
      <c r="H63" s="44"/>
      <c r="I63" s="44"/>
      <c r="J63" s="44"/>
      <c r="K63" s="44"/>
      <c r="L63" s="44"/>
    </row>
    <row r="64" spans="1:12" s="24" customFormat="1" ht="15.75">
      <c r="A64" s="44"/>
      <c r="B64" s="44"/>
      <c r="C64" s="44"/>
      <c r="D64" s="44"/>
      <c r="E64" s="44"/>
      <c r="F64" s="44"/>
      <c r="G64" s="44"/>
      <c r="H64" s="44"/>
      <c r="I64" s="44"/>
      <c r="J64" s="44"/>
      <c r="K64" s="44"/>
      <c r="L64" s="44"/>
    </row>
    <row r="65" spans="1:12" s="24" customFormat="1" ht="15.75">
      <c r="A65" s="44"/>
      <c r="B65" s="44"/>
      <c r="C65" s="44"/>
      <c r="D65" s="44"/>
      <c r="E65" s="44"/>
      <c r="F65" s="44"/>
      <c r="G65" s="44"/>
      <c r="H65" s="44"/>
      <c r="I65" s="44"/>
      <c r="J65" s="44"/>
      <c r="K65" s="44"/>
      <c r="L65" s="44"/>
    </row>
    <row r="66" spans="1:12" s="24" customFormat="1" ht="15.75">
      <c r="A66" s="44"/>
      <c r="B66" s="44"/>
      <c r="C66" s="44"/>
      <c r="D66" s="44"/>
      <c r="E66" s="44"/>
      <c r="F66" s="44"/>
      <c r="G66" s="44"/>
      <c r="H66" s="44"/>
      <c r="I66" s="44"/>
      <c r="J66" s="44"/>
      <c r="K66" s="44"/>
      <c r="L66" s="44"/>
    </row>
    <row r="67" spans="1:12" s="24" customFormat="1" ht="15.75">
      <c r="A67" s="44"/>
      <c r="B67" s="44"/>
      <c r="C67" s="44"/>
      <c r="D67" s="44"/>
      <c r="E67" s="44"/>
      <c r="F67" s="44"/>
      <c r="G67" s="44"/>
      <c r="H67" s="44"/>
      <c r="I67" s="44"/>
      <c r="J67" s="44"/>
      <c r="K67" s="44"/>
      <c r="L67" s="44"/>
    </row>
    <row r="68" spans="1:12" s="24" customFormat="1" ht="15.75">
      <c r="A68" s="44"/>
      <c r="B68" s="44"/>
      <c r="C68" s="44"/>
      <c r="D68" s="44"/>
      <c r="E68" s="44"/>
      <c r="F68" s="44"/>
      <c r="G68" s="44"/>
      <c r="H68" s="44"/>
      <c r="I68" s="44"/>
      <c r="J68" s="44"/>
      <c r="K68" s="44"/>
      <c r="L68" s="44"/>
    </row>
    <row r="69" spans="1:12" s="24" customFormat="1" ht="15.75">
      <c r="A69" s="44"/>
      <c r="B69" s="44"/>
      <c r="C69" s="44"/>
      <c r="D69" s="44"/>
      <c r="E69" s="44"/>
      <c r="F69" s="44"/>
      <c r="G69" s="44"/>
      <c r="H69" s="44"/>
      <c r="I69" s="44"/>
      <c r="J69" s="44"/>
      <c r="K69" s="44"/>
      <c r="L69" s="44"/>
    </row>
    <row r="70" spans="1:12" s="24" customFormat="1" ht="15.75">
      <c r="A70" s="44"/>
      <c r="B70" s="44"/>
      <c r="C70" s="44"/>
      <c r="D70" s="44"/>
      <c r="E70" s="44"/>
      <c r="F70" s="44"/>
      <c r="G70" s="44"/>
      <c r="H70" s="44"/>
      <c r="I70" s="44"/>
      <c r="J70" s="44"/>
      <c r="K70" s="44"/>
      <c r="L70" s="44"/>
    </row>
    <row r="71" spans="1:12" s="24" customFormat="1" ht="15.75">
      <c r="A71" s="44"/>
      <c r="B71" s="44"/>
      <c r="C71" s="44"/>
      <c r="D71" s="44"/>
      <c r="E71" s="44"/>
      <c r="F71" s="44"/>
      <c r="G71" s="44"/>
      <c r="H71" s="44"/>
      <c r="I71" s="44"/>
      <c r="J71" s="44"/>
      <c r="K71" s="45"/>
      <c r="L71" s="45"/>
    </row>
    <row r="72" spans="1:12" s="24" customFormat="1" ht="15.75">
      <c r="A72" s="44"/>
      <c r="B72" s="44"/>
      <c r="C72" s="44"/>
      <c r="D72" s="44"/>
      <c r="E72" s="44"/>
      <c r="F72" s="44"/>
      <c r="G72" s="44"/>
      <c r="H72" s="44"/>
      <c r="I72" s="44"/>
      <c r="J72" s="44"/>
      <c r="K72" s="45"/>
      <c r="L72" s="45"/>
    </row>
    <row r="73" spans="1:12" s="24" customFormat="1" ht="15.75">
      <c r="A73" s="44"/>
      <c r="B73" s="44"/>
      <c r="C73" s="44"/>
      <c r="D73" s="44"/>
      <c r="E73" s="44"/>
      <c r="F73" s="44"/>
      <c r="G73" s="44"/>
      <c r="H73" s="44"/>
      <c r="I73" s="44"/>
      <c r="J73" s="44"/>
      <c r="K73" s="45"/>
      <c r="L73" s="45"/>
    </row>
    <row r="74" spans="1:12" s="24" customFormat="1" ht="15.75">
      <c r="A74" s="44"/>
      <c r="B74" s="44"/>
      <c r="C74" s="44"/>
      <c r="D74" s="44"/>
      <c r="E74" s="44"/>
      <c r="F74" s="44"/>
      <c r="G74" s="44"/>
      <c r="H74" s="44"/>
      <c r="I74" s="44"/>
      <c r="J74" s="44"/>
      <c r="K74" s="45"/>
      <c r="L74" s="45"/>
    </row>
    <row r="75" spans="1:12" s="24" customFormat="1" ht="15.75">
      <c r="A75" s="44"/>
      <c r="B75" s="44"/>
      <c r="C75" s="44"/>
      <c r="D75" s="44"/>
      <c r="E75" s="44"/>
      <c r="F75" s="44"/>
      <c r="G75" s="44"/>
      <c r="H75" s="44"/>
      <c r="I75" s="44"/>
      <c r="J75" s="44"/>
      <c r="K75" s="45"/>
      <c r="L75" s="45"/>
    </row>
    <row r="76" spans="1:12" s="24" customFormat="1" ht="15.75">
      <c r="A76" s="44"/>
      <c r="B76" s="44"/>
      <c r="C76" s="44"/>
      <c r="D76" s="44"/>
      <c r="E76" s="44"/>
      <c r="F76" s="44"/>
      <c r="G76" s="44"/>
      <c r="H76" s="44"/>
      <c r="I76" s="44"/>
      <c r="J76" s="44"/>
      <c r="K76" s="45"/>
      <c r="L76" s="45"/>
    </row>
    <row r="77" spans="1:12" s="24" customFormat="1" ht="15.75">
      <c r="A77" s="44"/>
      <c r="B77" s="44"/>
      <c r="C77" s="44"/>
      <c r="D77" s="44"/>
      <c r="E77" s="44"/>
      <c r="F77" s="44"/>
      <c r="G77" s="44"/>
      <c r="H77" s="44"/>
      <c r="I77" s="44"/>
      <c r="J77" s="44"/>
      <c r="K77" s="45"/>
      <c r="L77" s="45"/>
    </row>
    <row r="78" spans="1:12" s="24" customFormat="1" ht="15.75">
      <c r="A78" s="44"/>
      <c r="B78" s="44"/>
      <c r="C78" s="44"/>
      <c r="D78" s="44"/>
      <c r="E78" s="44"/>
      <c r="F78" s="44"/>
      <c r="G78" s="44"/>
      <c r="H78" s="44"/>
      <c r="I78" s="44"/>
      <c r="J78" s="44"/>
      <c r="K78" s="45"/>
      <c r="L78" s="45"/>
    </row>
    <row r="79" spans="1:12" s="24" customFormat="1" ht="15.75">
      <c r="A79" s="44"/>
      <c r="B79" s="44"/>
      <c r="C79" s="44"/>
      <c r="D79" s="44"/>
      <c r="E79" s="44"/>
      <c r="F79" s="44"/>
      <c r="G79" s="44"/>
      <c r="H79" s="44"/>
      <c r="I79" s="44"/>
      <c r="J79" s="44"/>
      <c r="K79" s="45"/>
      <c r="L79" s="45"/>
    </row>
    <row r="80" spans="1:12" s="24" customFormat="1" ht="15.75">
      <c r="A80" s="44"/>
      <c r="B80" s="44"/>
      <c r="C80" s="44"/>
      <c r="D80" s="44"/>
      <c r="E80" s="44"/>
      <c r="F80" s="44"/>
      <c r="G80" s="44"/>
      <c r="H80" s="44"/>
      <c r="I80" s="44"/>
      <c r="J80" s="44"/>
      <c r="K80" s="53"/>
      <c r="L80" s="53"/>
    </row>
    <row r="81" spans="1:12" s="24" customFormat="1" ht="15.75">
      <c r="A81" s="44"/>
      <c r="B81" s="44"/>
      <c r="C81" s="44"/>
      <c r="D81" s="44"/>
      <c r="E81" s="44"/>
      <c r="F81" s="44"/>
      <c r="G81" s="44"/>
      <c r="H81" s="44"/>
      <c r="I81" s="44"/>
      <c r="J81" s="44"/>
      <c r="K81" s="54">
        <f>$K$30</f>
        <v>3595000</v>
      </c>
      <c r="L81" s="53"/>
    </row>
    <row r="82" spans="1:12" s="24" customFormat="1" ht="15.75">
      <c r="A82" s="44"/>
      <c r="B82" s="44"/>
      <c r="C82" s="44"/>
      <c r="D82" s="44"/>
      <c r="E82" s="44"/>
      <c r="F82" s="44"/>
      <c r="G82" s="44"/>
      <c r="H82" s="44"/>
      <c r="I82" s="44"/>
      <c r="J82" s="44"/>
      <c r="K82" s="54">
        <f>$K$52</f>
        <v>3510000</v>
      </c>
      <c r="L82" s="55"/>
    </row>
    <row r="83" spans="1:12" s="24" customFormat="1" ht="15.75">
      <c r="A83" s="44"/>
      <c r="B83" s="44"/>
      <c r="C83" s="44"/>
      <c r="D83" s="44"/>
      <c r="E83" s="44"/>
      <c r="F83" s="44"/>
      <c r="G83" s="44"/>
      <c r="H83" s="44"/>
      <c r="I83" s="44"/>
      <c r="J83" s="44"/>
      <c r="K83" s="54">
        <f>K81-K82</f>
        <v>85000</v>
      </c>
      <c r="L83" s="55">
        <f>K83/K81*100%</f>
        <v>0.02364394993045897</v>
      </c>
    </row>
    <row r="84" spans="1:12" s="24" customFormat="1" ht="15.75">
      <c r="A84" s="44"/>
      <c r="B84" s="44"/>
      <c r="C84" s="44"/>
      <c r="D84" s="44"/>
      <c r="E84" s="44"/>
      <c r="F84" s="44"/>
      <c r="G84" s="44"/>
      <c r="H84" s="44"/>
      <c r="I84" s="44"/>
      <c r="J84" s="44"/>
      <c r="K84" s="53"/>
      <c r="L84" s="55">
        <f>K82/K81*100%</f>
        <v>0.9763560500695411</v>
      </c>
    </row>
    <row r="85" spans="1:12" s="24" customFormat="1" ht="15.75">
      <c r="A85" s="44"/>
      <c r="B85" s="46" t="s">
        <v>16</v>
      </c>
      <c r="C85" s="44"/>
      <c r="D85" s="44"/>
      <c r="E85" s="44"/>
      <c r="F85" s="44"/>
      <c r="G85" s="44"/>
      <c r="H85" s="44"/>
      <c r="I85" s="44"/>
      <c r="J85" s="44"/>
      <c r="K85" s="47"/>
      <c r="L85" s="47"/>
    </row>
    <row r="86" spans="1:12" s="2" customFormat="1" ht="19.5" customHeight="1">
      <c r="A86" s="41"/>
      <c r="B86" s="48"/>
      <c r="C86" s="49"/>
      <c r="D86" s="49"/>
      <c r="E86" s="49"/>
      <c r="F86" s="49"/>
      <c r="G86" s="39"/>
      <c r="H86" s="39"/>
      <c r="I86" s="39"/>
      <c r="J86" s="39"/>
      <c r="K86" s="39"/>
      <c r="L86" s="39"/>
    </row>
  </sheetData>
  <sheetProtection/>
  <mergeCells count="11">
    <mergeCell ref="B1:K1"/>
    <mergeCell ref="B2:K2"/>
    <mergeCell ref="B4:C5"/>
    <mergeCell ref="I4:K5"/>
    <mergeCell ref="B6:K6"/>
    <mergeCell ref="B7:K7"/>
    <mergeCell ref="B8:K8"/>
    <mergeCell ref="B30:C30"/>
    <mergeCell ref="B31:L31"/>
    <mergeCell ref="B52:C52"/>
    <mergeCell ref="B53:L53"/>
  </mergeCells>
  <printOptions/>
  <pageMargins left="0.7" right="0.7" top="0.75" bottom="0.75" header="0.3" footer="0.3"/>
  <pageSetup horizontalDpi="600" verticalDpi="600" orientation="landscape" paperSize="9" scale="90" r:id="rId2"/>
  <rowBreaks count="2" manualBreakCount="2">
    <brk id="21" max="255" man="1"/>
    <brk id="35"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Hong</dc:creator>
  <cp:keywords/>
  <dc:description/>
  <cp:lastModifiedBy>Admin</cp:lastModifiedBy>
  <cp:lastPrinted>2020-11-03T04:32:32Z</cp:lastPrinted>
  <dcterms:created xsi:type="dcterms:W3CDTF">2009-12-17T01:25:31Z</dcterms:created>
  <dcterms:modified xsi:type="dcterms:W3CDTF">2020-11-05T07:03:31Z</dcterms:modified>
  <cp:category/>
  <cp:version/>
  <cp:contentType/>
  <cp:contentStatus/>
</cp:coreProperties>
</file>